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E181" i="24"/>
  <c r="J181" i="24"/>
  <c r="H181" i="24" s="1"/>
  <c r="G181" i="24"/>
  <c r="F181" i="24"/>
  <c r="C181" i="24"/>
  <c r="P181" i="4"/>
  <c r="N181" i="4" s="1"/>
  <c r="E181" i="4"/>
  <c r="J181" i="4"/>
  <c r="H181" i="4" s="1"/>
  <c r="G181" i="4"/>
  <c r="F181" i="4"/>
  <c r="C181" i="4"/>
  <c r="C181" i="23"/>
  <c r="E181" i="23"/>
  <c r="D181" i="23"/>
  <c r="E181" i="5"/>
  <c r="D181" i="5"/>
  <c r="C181" i="5"/>
  <c r="D181" i="24" l="1"/>
  <c r="D181" i="4"/>
  <c r="P180" i="24" l="1"/>
  <c r="N180" i="24" s="1"/>
  <c r="J180" i="24"/>
  <c r="G180" i="24"/>
  <c r="E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H180" i="24" l="1"/>
  <c r="D180" i="24"/>
  <c r="F180" i="24"/>
  <c r="H180" i="4"/>
  <c r="D180" i="4"/>
  <c r="F180" i="4"/>
  <c r="P179" i="24"/>
  <c r="N179" i="24" s="1"/>
  <c r="J179" i="24"/>
  <c r="H179" i="24" s="1"/>
  <c r="G179" i="24"/>
  <c r="F179" i="24"/>
  <c r="E179" i="24"/>
  <c r="C179" i="24"/>
  <c r="P179" i="4"/>
  <c r="N179" i="4" s="1"/>
  <c r="J179" i="4"/>
  <c r="G179" i="4"/>
  <c r="E179" i="4"/>
  <c r="C179" i="4"/>
  <c r="E179" i="23"/>
  <c r="D179" i="23"/>
  <c r="C179" i="23"/>
  <c r="E179" i="5"/>
  <c r="D179" i="5"/>
  <c r="C179" i="5"/>
  <c r="D179" i="24" l="1"/>
  <c r="H179" i="4"/>
  <c r="D179" i="4"/>
  <c r="F179" i="4"/>
  <c r="P178" i="24"/>
  <c r="N178" i="24" s="1"/>
  <c r="F178" i="24"/>
  <c r="G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J178" i="24" l="1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J177" i="4"/>
  <c r="H177" i="4" s="1"/>
  <c r="G177" i="4"/>
  <c r="F177" i="4"/>
  <c r="E177" i="4"/>
  <c r="C177" i="4"/>
  <c r="E177" i="23"/>
  <c r="D177" i="23"/>
  <c r="C177" i="23"/>
  <c r="E177" i="5"/>
  <c r="D177" i="5"/>
  <c r="C177" i="5"/>
  <c r="D178" i="24" l="1"/>
  <c r="H178" i="24"/>
  <c r="D177" i="24"/>
  <c r="D177" i="4"/>
  <c r="P176" i="24"/>
  <c r="N176" i="24" s="1"/>
  <c r="G176" i="24"/>
  <c r="F176" i="24"/>
  <c r="E176" i="24"/>
  <c r="C176" i="24"/>
  <c r="P176" i="4"/>
  <c r="F176" i="4"/>
  <c r="G176" i="4"/>
  <c r="C176" i="4"/>
  <c r="E176" i="23"/>
  <c r="D176" i="23"/>
  <c r="C176" i="23"/>
  <c r="E176" i="5"/>
  <c r="D176" i="5"/>
  <c r="C176" i="5"/>
  <c r="J176" i="4" l="1"/>
  <c r="H176" i="4" s="1"/>
  <c r="J176" i="24"/>
  <c r="D176" i="24" s="1"/>
  <c r="N176" i="4"/>
  <c r="D176" i="4"/>
  <c r="E176" i="4"/>
  <c r="E175" i="24"/>
  <c r="J175" i="24"/>
  <c r="H175" i="24" s="1"/>
  <c r="C175" i="24"/>
  <c r="G175" i="24"/>
  <c r="P175" i="4"/>
  <c r="N175" i="4" s="1"/>
  <c r="G175" i="4"/>
  <c r="F175" i="4"/>
  <c r="E175" i="4"/>
  <c r="C175" i="4"/>
  <c r="E175" i="23"/>
  <c r="D175" i="23"/>
  <c r="C175" i="23"/>
  <c r="E175" i="5"/>
  <c r="D175" i="5"/>
  <c r="C175" i="5"/>
  <c r="H176" i="24" l="1"/>
  <c r="J175" i="4"/>
  <c r="D175" i="4" s="1"/>
  <c r="P175" i="24"/>
  <c r="N175" i="24" s="1"/>
  <c r="F175" i="24"/>
  <c r="H175" i="4"/>
  <c r="F174" i="24"/>
  <c r="J174" i="24"/>
  <c r="C174" i="24"/>
  <c r="G174" i="24"/>
  <c r="G174" i="4"/>
  <c r="F174" i="4"/>
  <c r="C174" i="4"/>
  <c r="C174" i="23"/>
  <c r="E174" i="23"/>
  <c r="D174" i="23"/>
  <c r="C174" i="5"/>
  <c r="E174" i="5"/>
  <c r="D174" i="5"/>
  <c r="D175" i="24" l="1"/>
  <c r="P174" i="24"/>
  <c r="N174" i="24" s="1"/>
  <c r="J174" i="4"/>
  <c r="H174" i="4" s="1"/>
  <c r="P174" i="4"/>
  <c r="N174" i="4" s="1"/>
  <c r="H174" i="24"/>
  <c r="E174" i="24"/>
  <c r="E174" i="4"/>
  <c r="P173" i="24"/>
  <c r="N173" i="24" s="1"/>
  <c r="E173" i="24"/>
  <c r="C173" i="24"/>
  <c r="G173" i="4"/>
  <c r="J173" i="4"/>
  <c r="H173" i="4" s="1"/>
  <c r="E173" i="4"/>
  <c r="C173" i="4"/>
  <c r="E173" i="23"/>
  <c r="D173" i="23"/>
  <c r="C173" i="23"/>
  <c r="E173" i="5"/>
  <c r="C173" i="5"/>
  <c r="D174" i="24" l="1"/>
  <c r="D173" i="5"/>
  <c r="D174" i="4"/>
  <c r="J173" i="24"/>
  <c r="D173" i="24" s="1"/>
  <c r="G173" i="24"/>
  <c r="F173" i="4"/>
  <c r="P173" i="4"/>
  <c r="N173" i="4" s="1"/>
  <c r="F173" i="24"/>
  <c r="G172" i="24"/>
  <c r="C172" i="24"/>
  <c r="P172" i="4"/>
  <c r="N172" i="4" s="1"/>
  <c r="G172" i="4"/>
  <c r="E172" i="4"/>
  <c r="C172" i="4"/>
  <c r="D172" i="23"/>
  <c r="E172" i="23"/>
  <c r="C172" i="23"/>
  <c r="E172" i="5"/>
  <c r="D172" i="5"/>
  <c r="C172" i="5"/>
  <c r="H173" i="24" l="1"/>
  <c r="D173" i="4"/>
  <c r="J172" i="24"/>
  <c r="H172" i="24" s="1"/>
  <c r="F172" i="24"/>
  <c r="E172" i="24"/>
  <c r="P172" i="24"/>
  <c r="N172" i="24" s="1"/>
  <c r="J172" i="4"/>
  <c r="D172" i="4" s="1"/>
  <c r="F172" i="4"/>
  <c r="P171" i="24"/>
  <c r="F171" i="24"/>
  <c r="C171" i="24"/>
  <c r="G171" i="24"/>
  <c r="F171" i="4"/>
  <c r="G171" i="4"/>
  <c r="C171" i="4"/>
  <c r="D171" i="23"/>
  <c r="C171" i="23"/>
  <c r="E171" i="23"/>
  <c r="E171" i="5"/>
  <c r="D171" i="5"/>
  <c r="C171" i="5"/>
  <c r="J171" i="24" l="1"/>
  <c r="D171" i="24" s="1"/>
  <c r="J171" i="4"/>
  <c r="H171" i="4" s="1"/>
  <c r="D172" i="24"/>
  <c r="P171" i="4"/>
  <c r="N171" i="4" s="1"/>
  <c r="H172" i="4"/>
  <c r="N171" i="24"/>
  <c r="H171" i="24"/>
  <c r="E171" i="24"/>
  <c r="E171" i="4"/>
  <c r="C170" i="24"/>
  <c r="F170" i="4"/>
  <c r="E170" i="23"/>
  <c r="D170" i="23"/>
  <c r="C170" i="5"/>
  <c r="D170" i="5"/>
  <c r="C170" i="23" l="1"/>
  <c r="E170" i="24"/>
  <c r="J170" i="24"/>
  <c r="H170" i="24" s="1"/>
  <c r="D171" i="4"/>
  <c r="E170" i="5"/>
  <c r="J170" i="4"/>
  <c r="H170" i="4" s="1"/>
  <c r="P170" i="24"/>
  <c r="N170" i="24" s="1"/>
  <c r="P170" i="4"/>
  <c r="N170" i="4" s="1"/>
  <c r="G170" i="24"/>
  <c r="F170" i="24"/>
  <c r="E170" i="4"/>
  <c r="C170" i="4"/>
  <c r="G170" i="4"/>
  <c r="F169" i="24"/>
  <c r="E169" i="24"/>
  <c r="C169" i="24"/>
  <c r="G169" i="24"/>
  <c r="G169" i="4"/>
  <c r="E169" i="4"/>
  <c r="F169" i="4"/>
  <c r="D169" i="23"/>
  <c r="C169" i="23"/>
  <c r="C169" i="5"/>
  <c r="D169" i="5"/>
  <c r="D170" i="24" l="1"/>
  <c r="E169" i="23"/>
  <c r="D170" i="4"/>
  <c r="P169" i="24"/>
  <c r="N169" i="24" s="1"/>
  <c r="E169" i="5"/>
  <c r="P169" i="4"/>
  <c r="N169" i="4" s="1"/>
  <c r="J169" i="24"/>
  <c r="H169" i="24" s="1"/>
  <c r="J169" i="4"/>
  <c r="C169" i="4"/>
  <c r="P168" i="24"/>
  <c r="N168" i="24" s="1"/>
  <c r="E168" i="24"/>
  <c r="C168" i="24"/>
  <c r="G168" i="4"/>
  <c r="F168" i="4"/>
  <c r="C168" i="4"/>
  <c r="D168" i="23"/>
  <c r="C168" i="23"/>
  <c r="E168" i="23"/>
  <c r="E168" i="5"/>
  <c r="D168" i="5"/>
  <c r="C168" i="5"/>
  <c r="D169" i="4" l="1"/>
  <c r="P168" i="4"/>
  <c r="G168" i="24"/>
  <c r="J168" i="24"/>
  <c r="D168" i="24" s="1"/>
  <c r="D169" i="24"/>
  <c r="J168" i="4"/>
  <c r="D168" i="4" s="1"/>
  <c r="H169" i="4"/>
  <c r="H168" i="24"/>
  <c r="F168" i="24"/>
  <c r="N168" i="4"/>
  <c r="E168" i="4"/>
  <c r="G167" i="24"/>
  <c r="E167" i="24"/>
  <c r="C167" i="24"/>
  <c r="F167" i="24"/>
  <c r="G167" i="4"/>
  <c r="J167" i="4"/>
  <c r="H167" i="4" s="1"/>
  <c r="C167" i="4"/>
  <c r="E167" i="23"/>
  <c r="D167" i="23"/>
  <c r="C167" i="23"/>
  <c r="E167" i="5"/>
  <c r="D167" i="5"/>
  <c r="H168" i="4" l="1"/>
  <c r="C167" i="5"/>
  <c r="P167" i="4"/>
  <c r="N167" i="4" s="1"/>
  <c r="E167" i="4"/>
  <c r="P167" i="24"/>
  <c r="N167" i="24" s="1"/>
  <c r="F167" i="4"/>
  <c r="J167" i="24"/>
  <c r="H167" i="24" s="1"/>
  <c r="P166" i="24"/>
  <c r="N166" i="24" s="1"/>
  <c r="G166" i="24"/>
  <c r="E166" i="24"/>
  <c r="C166" i="24"/>
  <c r="P166" i="4"/>
  <c r="F166" i="4"/>
  <c r="J166" i="4"/>
  <c r="H166" i="4" s="1"/>
  <c r="C166" i="4"/>
  <c r="D166" i="23"/>
  <c r="E166" i="23"/>
  <c r="C166" i="23"/>
  <c r="E166" i="5"/>
  <c r="D166" i="5"/>
  <c r="C166" i="5"/>
  <c r="D167" i="4" l="1"/>
  <c r="G166" i="4"/>
  <c r="D167" i="24"/>
  <c r="E166" i="4"/>
  <c r="J166" i="24"/>
  <c r="H166" i="24" s="1"/>
  <c r="D166" i="4"/>
  <c r="F166" i="24"/>
  <c r="N166" i="4"/>
  <c r="G165" i="24"/>
  <c r="P165" i="24"/>
  <c r="N165" i="24" s="1"/>
  <c r="E165" i="24"/>
  <c r="C165" i="24"/>
  <c r="F165" i="24"/>
  <c r="P165" i="4"/>
  <c r="N165" i="4" s="1"/>
  <c r="G165" i="4"/>
  <c r="E165" i="4"/>
  <c r="C165" i="4"/>
  <c r="E165" i="23"/>
  <c r="C165" i="23"/>
  <c r="D165" i="23"/>
  <c r="E165" i="5"/>
  <c r="C165" i="5"/>
  <c r="D165" i="5"/>
  <c r="D166" i="24" l="1"/>
  <c r="J165" i="4"/>
  <c r="H165" i="4" s="1"/>
  <c r="J165" i="24"/>
  <c r="H165" i="24" s="1"/>
  <c r="D165" i="4"/>
  <c r="F165" i="4"/>
  <c r="F164" i="24"/>
  <c r="C164" i="24"/>
  <c r="G164" i="24"/>
  <c r="P164" i="4"/>
  <c r="N164" i="4" s="1"/>
  <c r="F164" i="4"/>
  <c r="E164" i="4"/>
  <c r="G164" i="4"/>
  <c r="C164" i="4"/>
  <c r="D164" i="23"/>
  <c r="E164" i="23"/>
  <c r="C164" i="23"/>
  <c r="E164" i="5"/>
  <c r="D164" i="5"/>
  <c r="C164" i="5"/>
  <c r="P164" i="24" l="1"/>
  <c r="J164" i="4"/>
  <c r="H164" i="4" s="1"/>
  <c r="D165" i="24"/>
  <c r="J164" i="24"/>
  <c r="H164" i="24" s="1"/>
  <c r="N164" i="24"/>
  <c r="E164" i="24"/>
  <c r="P163" i="24"/>
  <c r="N163" i="24" s="1"/>
  <c r="G163" i="24"/>
  <c r="E163" i="24"/>
  <c r="C163" i="24"/>
  <c r="P163" i="4"/>
  <c r="N163" i="4" s="1"/>
  <c r="E163" i="4"/>
  <c r="C163" i="4"/>
  <c r="E163" i="23"/>
  <c r="D163" i="23"/>
  <c r="C163" i="23"/>
  <c r="E163" i="5"/>
  <c r="D163" i="5"/>
  <c r="G163" i="4" l="1"/>
  <c r="C163" i="5"/>
  <c r="J163" i="4"/>
  <c r="H163" i="4" s="1"/>
  <c r="D164" i="4"/>
  <c r="J163" i="24"/>
  <c r="H163" i="24" s="1"/>
  <c r="D164" i="24"/>
  <c r="F163" i="24"/>
  <c r="F163" i="4"/>
  <c r="F162" i="24"/>
  <c r="C162" i="24"/>
  <c r="E162" i="4"/>
  <c r="C162" i="4"/>
  <c r="E162" i="23"/>
  <c r="D162" i="23"/>
  <c r="C162" i="5"/>
  <c r="E162" i="5"/>
  <c r="D162" i="5"/>
  <c r="D163" i="24" l="1"/>
  <c r="C162" i="23"/>
  <c r="G162" i="24"/>
  <c r="D163" i="4"/>
  <c r="P162" i="24"/>
  <c r="N162" i="24" s="1"/>
  <c r="G162" i="4"/>
  <c r="J162" i="4"/>
  <c r="H162" i="4" s="1"/>
  <c r="J162" i="24"/>
  <c r="H162" i="24" s="1"/>
  <c r="P162" i="4"/>
  <c r="N162" i="4" s="1"/>
  <c r="E162" i="24"/>
  <c r="F162" i="4"/>
  <c r="G161" i="24"/>
  <c r="E161" i="24"/>
  <c r="C161" i="24"/>
  <c r="C161" i="23"/>
  <c r="E161" i="23"/>
  <c r="D161" i="23"/>
  <c r="E161" i="5"/>
  <c r="D161" i="5"/>
  <c r="C161" i="5"/>
  <c r="P161" i="24" l="1"/>
  <c r="N161" i="24" s="1"/>
  <c r="D162" i="24"/>
  <c r="D162" i="4"/>
  <c r="J161" i="4"/>
  <c r="H161" i="4" s="1"/>
  <c r="J161" i="24"/>
  <c r="D161" i="24" s="1"/>
  <c r="P161" i="4"/>
  <c r="N161" i="4" s="1"/>
  <c r="F161" i="4"/>
  <c r="F161" i="24"/>
  <c r="E161" i="4"/>
  <c r="C161" i="4"/>
  <c r="G161" i="4"/>
  <c r="F160" i="24"/>
  <c r="J160" i="24"/>
  <c r="H160" i="24" s="1"/>
  <c r="G160" i="24"/>
  <c r="C160" i="24"/>
  <c r="P160" i="4"/>
  <c r="N160" i="4" s="1"/>
  <c r="E160" i="4"/>
  <c r="C160" i="4"/>
  <c r="E160" i="23"/>
  <c r="D160" i="23"/>
  <c r="C160" i="23"/>
  <c r="D160" i="5"/>
  <c r="C160" i="5"/>
  <c r="E160" i="5" l="1"/>
  <c r="P160" i="24"/>
  <c r="N160" i="24" s="1"/>
  <c r="H161" i="24"/>
  <c r="D161" i="4"/>
  <c r="G160" i="4"/>
  <c r="E160" i="24"/>
  <c r="J160" i="4"/>
  <c r="D160" i="4" s="1"/>
  <c r="F160" i="4"/>
  <c r="P159" i="24"/>
  <c r="F159" i="24"/>
  <c r="C159" i="24"/>
  <c r="G159" i="24"/>
  <c r="F159" i="4"/>
  <c r="C159" i="4"/>
  <c r="E159" i="23"/>
  <c r="D159" i="23"/>
  <c r="C159" i="23"/>
  <c r="E159" i="5"/>
  <c r="D159" i="5"/>
  <c r="C159" i="5"/>
  <c r="D160" i="24" l="1"/>
  <c r="G159" i="4"/>
  <c r="J159" i="4"/>
  <c r="H159" i="4" s="1"/>
  <c r="H160" i="4"/>
  <c r="J159" i="24"/>
  <c r="D159" i="24" s="1"/>
  <c r="N159" i="24"/>
  <c r="E159" i="24"/>
  <c r="P159" i="4"/>
  <c r="N159" i="4" s="1"/>
  <c r="E159" i="4"/>
  <c r="P158" i="24"/>
  <c r="N158" i="24" s="1"/>
  <c r="E158" i="24"/>
  <c r="C158" i="24"/>
  <c r="G158" i="4"/>
  <c r="E158" i="4"/>
  <c r="C158" i="4"/>
  <c r="C158" i="23"/>
  <c r="E158" i="23"/>
  <c r="D158" i="23"/>
  <c r="C158" i="5"/>
  <c r="E158" i="5"/>
  <c r="D158" i="5"/>
  <c r="J158" i="4" l="1"/>
  <c r="G158" i="24"/>
  <c r="P158" i="4"/>
  <c r="N158" i="4" s="1"/>
  <c r="H159" i="24"/>
  <c r="J158" i="24"/>
  <c r="D158" i="24" s="1"/>
  <c r="D159" i="4"/>
  <c r="H158" i="24"/>
  <c r="F158" i="24"/>
  <c r="H158" i="4"/>
  <c r="F158" i="4"/>
  <c r="G157" i="24"/>
  <c r="E157" i="24"/>
  <c r="C157" i="24"/>
  <c r="P157" i="4"/>
  <c r="N157" i="4" s="1"/>
  <c r="E157" i="4"/>
  <c r="C157" i="4"/>
  <c r="D157" i="23"/>
  <c r="C157" i="23"/>
  <c r="E157" i="23"/>
  <c r="D157" i="5"/>
  <c r="E157" i="5"/>
  <c r="C157" i="5"/>
  <c r="J157" i="24" l="1"/>
  <c r="P157" i="24"/>
  <c r="N157" i="24" s="1"/>
  <c r="D158" i="4"/>
  <c r="G157" i="4"/>
  <c r="J157" i="4"/>
  <c r="D157" i="4" s="1"/>
  <c r="H157" i="24"/>
  <c r="F157" i="24"/>
  <c r="H157" i="4"/>
  <c r="F157" i="4"/>
  <c r="E156" i="24"/>
  <c r="G156" i="24"/>
  <c r="F156" i="24"/>
  <c r="C156" i="24"/>
  <c r="G156" i="4"/>
  <c r="J156" i="4"/>
  <c r="H156" i="4" s="1"/>
  <c r="C156" i="4"/>
  <c r="E156" i="23"/>
  <c r="D156" i="23"/>
  <c r="C156" i="23"/>
  <c r="D156" i="5"/>
  <c r="C156" i="5"/>
  <c r="E156" i="5"/>
  <c r="D157" i="24" l="1"/>
  <c r="P156" i="4"/>
  <c r="N156" i="4" s="1"/>
  <c r="F156" i="4"/>
  <c r="E156" i="4"/>
  <c r="J156" i="24"/>
  <c r="H156" i="24" s="1"/>
  <c r="P156" i="24"/>
  <c r="N156" i="24" s="1"/>
  <c r="C155" i="24"/>
  <c r="G155" i="24"/>
  <c r="E155" i="24"/>
  <c r="C155" i="4"/>
  <c r="G155" i="4"/>
  <c r="E155" i="4"/>
  <c r="D155" i="23"/>
  <c r="C155" i="23"/>
  <c r="E155" i="5"/>
  <c r="D155" i="5"/>
  <c r="C155" i="5"/>
  <c r="E155" i="23" l="1"/>
  <c r="P155" i="4"/>
  <c r="N155" i="4" s="1"/>
  <c r="P155" i="24"/>
  <c r="N155" i="24" s="1"/>
  <c r="D156" i="4"/>
  <c r="J155" i="4"/>
  <c r="D156" i="24"/>
  <c r="J155" i="24"/>
  <c r="H155" i="24" s="1"/>
  <c r="F155" i="24"/>
  <c r="H155" i="4"/>
  <c r="F155" i="4"/>
  <c r="P154" i="24"/>
  <c r="N154" i="24" s="1"/>
  <c r="G154" i="24"/>
  <c r="E154" i="24"/>
  <c r="C154" i="24"/>
  <c r="E154" i="4"/>
  <c r="C154" i="4"/>
  <c r="C154" i="23"/>
  <c r="E154" i="23"/>
  <c r="E154" i="5"/>
  <c r="D154" i="5"/>
  <c r="C154" i="5"/>
  <c r="D154" i="23" l="1"/>
  <c r="P154" i="4"/>
  <c r="N154" i="4" s="1"/>
  <c r="G154" i="4"/>
  <c r="D155" i="4"/>
  <c r="J154" i="4"/>
  <c r="D155" i="24"/>
  <c r="J154" i="24"/>
  <c r="D154" i="24" s="1"/>
  <c r="F154" i="24"/>
  <c r="H154" i="4"/>
  <c r="F154" i="4"/>
  <c r="F153" i="24"/>
  <c r="G153" i="24"/>
  <c r="C153" i="24"/>
  <c r="P153" i="4"/>
  <c r="N153" i="4" s="1"/>
  <c r="F153" i="4"/>
  <c r="J153" i="4"/>
  <c r="H153" i="4" s="1"/>
  <c r="G153" i="4"/>
  <c r="C153" i="4"/>
  <c r="C153" i="23"/>
  <c r="E153" i="23"/>
  <c r="D153" i="23"/>
  <c r="E153" i="5"/>
  <c r="D153" i="5"/>
  <c r="C153" i="5"/>
  <c r="D154" i="4" l="1"/>
  <c r="H154" i="24"/>
  <c r="E153" i="4"/>
  <c r="J153" i="24"/>
  <c r="H153" i="24" s="1"/>
  <c r="P153" i="24"/>
  <c r="N153" i="24" s="1"/>
  <c r="E153" i="24"/>
  <c r="D153" i="4"/>
  <c r="F152" i="24"/>
  <c r="C152" i="24"/>
  <c r="G152" i="24"/>
  <c r="F152" i="4"/>
  <c r="C152" i="4"/>
  <c r="G152" i="4"/>
  <c r="E152" i="23"/>
  <c r="D152" i="23"/>
  <c r="C152" i="23"/>
  <c r="C152" i="5"/>
  <c r="J152" i="4" l="1"/>
  <c r="D153" i="24"/>
  <c r="P152" i="4"/>
  <c r="N152" i="4" s="1"/>
  <c r="E152" i="5"/>
  <c r="D152" i="5"/>
  <c r="J152" i="24"/>
  <c r="H152" i="24" s="1"/>
  <c r="P152" i="24"/>
  <c r="N152" i="24" s="1"/>
  <c r="E152" i="24"/>
  <c r="H152" i="4"/>
  <c r="E152" i="4"/>
  <c r="F151" i="24"/>
  <c r="C151" i="24"/>
  <c r="G151" i="24"/>
  <c r="E151" i="4"/>
  <c r="G151" i="4"/>
  <c r="F151" i="4"/>
  <c r="C151" i="4"/>
  <c r="C151" i="23"/>
  <c r="E151" i="23"/>
  <c r="D151" i="23"/>
  <c r="C151" i="5"/>
  <c r="E151" i="5"/>
  <c r="D151" i="5"/>
  <c r="D152" i="24" l="1"/>
  <c r="D152" i="4"/>
  <c r="J151" i="4"/>
  <c r="H151" i="4" s="1"/>
  <c r="J151" i="24"/>
  <c r="H151" i="24" s="1"/>
  <c r="P151" i="4"/>
  <c r="N151" i="4" s="1"/>
  <c r="P151" i="24"/>
  <c r="N151" i="24" s="1"/>
  <c r="E151" i="24"/>
  <c r="P150" i="24"/>
  <c r="N150" i="24" s="1"/>
  <c r="G150" i="24"/>
  <c r="E150" i="24"/>
  <c r="C150" i="24"/>
  <c r="E150" i="4"/>
  <c r="G150" i="4"/>
  <c r="C150" i="4"/>
  <c r="E150" i="23"/>
  <c r="D150" i="23"/>
  <c r="C150" i="23"/>
  <c r="E150" i="5"/>
  <c r="D150" i="5"/>
  <c r="C150" i="5"/>
  <c r="D151" i="4" l="1"/>
  <c r="D151" i="24"/>
  <c r="J150" i="4"/>
  <c r="H150" i="4" s="1"/>
  <c r="J150" i="24"/>
  <c r="D150" i="24" s="1"/>
  <c r="P150" i="4"/>
  <c r="N150" i="4" s="1"/>
  <c r="F150" i="24"/>
  <c r="F150" i="4"/>
  <c r="E149" i="24"/>
  <c r="C149" i="24"/>
  <c r="F149" i="4"/>
  <c r="E149" i="4"/>
  <c r="C149" i="4"/>
  <c r="G149" i="4"/>
  <c r="E149" i="23"/>
  <c r="D149" i="23"/>
  <c r="C149" i="23"/>
  <c r="E149" i="5"/>
  <c r="D149" i="5"/>
  <c r="C149" i="5"/>
  <c r="J149" i="4" l="1"/>
  <c r="H149" i="4" s="1"/>
  <c r="P149" i="4"/>
  <c r="N149" i="4" s="1"/>
  <c r="G149" i="24"/>
  <c r="D150" i="4"/>
  <c r="H150" i="24"/>
  <c r="J149" i="24"/>
  <c r="H149" i="24" s="1"/>
  <c r="P149" i="24"/>
  <c r="N149" i="24" s="1"/>
  <c r="F149" i="24"/>
  <c r="J148" i="24"/>
  <c r="C148" i="24"/>
  <c r="G148" i="24"/>
  <c r="E148" i="24"/>
  <c r="E148" i="4"/>
  <c r="C148" i="4"/>
  <c r="G148" i="4"/>
  <c r="E148" i="23"/>
  <c r="D148" i="23"/>
  <c r="C148" i="23"/>
  <c r="C148" i="5"/>
  <c r="E148" i="5"/>
  <c r="D148" i="5"/>
  <c r="D149" i="4" l="1"/>
  <c r="P148" i="24"/>
  <c r="N148" i="24" s="1"/>
  <c r="P148" i="4"/>
  <c r="N148" i="4" s="1"/>
  <c r="J148" i="4"/>
  <c r="H148" i="4" s="1"/>
  <c r="D149" i="24"/>
  <c r="H148" i="24"/>
  <c r="F148" i="24"/>
  <c r="F148" i="4"/>
  <c r="F147" i="24"/>
  <c r="C147" i="24"/>
  <c r="G147" i="4"/>
  <c r="C147" i="4"/>
  <c r="F147" i="4"/>
  <c r="E147" i="23"/>
  <c r="D147" i="23"/>
  <c r="C147" i="23"/>
  <c r="E147" i="5"/>
  <c r="D147" i="5"/>
  <c r="D148" i="24" l="1"/>
  <c r="D148" i="4"/>
  <c r="J147" i="24"/>
  <c r="C147" i="5"/>
  <c r="J147" i="4"/>
  <c r="H147" i="4" s="1"/>
  <c r="P147" i="24"/>
  <c r="N147" i="24" s="1"/>
  <c r="P147" i="4"/>
  <c r="H147" i="24"/>
  <c r="G147" i="24"/>
  <c r="E147" i="24"/>
  <c r="E147" i="4"/>
  <c r="P146" i="24"/>
  <c r="N146" i="24" s="1"/>
  <c r="G146" i="24"/>
  <c r="E146" i="24"/>
  <c r="C146" i="24"/>
  <c r="G146" i="4"/>
  <c r="E146" i="4"/>
  <c r="J146" i="4"/>
  <c r="F146" i="4"/>
  <c r="C146" i="4"/>
  <c r="E146" i="23"/>
  <c r="D146" i="23"/>
  <c r="C146" i="23"/>
  <c r="E146" i="5"/>
  <c r="D146" i="5"/>
  <c r="C146" i="5"/>
  <c r="J146" i="24" l="1"/>
  <c r="H146" i="4"/>
  <c r="D147" i="4"/>
  <c r="D147" i="24"/>
  <c r="N147" i="4"/>
  <c r="P146" i="4"/>
  <c r="N146" i="4" s="1"/>
  <c r="D146" i="24"/>
  <c r="H146" i="24"/>
  <c r="F146" i="24"/>
  <c r="D146" i="4"/>
  <c r="E145" i="24"/>
  <c r="C145" i="24"/>
  <c r="G145" i="4"/>
  <c r="E145" i="4"/>
  <c r="E145" i="23"/>
  <c r="D145" i="23"/>
  <c r="C145" i="23"/>
  <c r="E145" i="5"/>
  <c r="D145" i="5"/>
  <c r="C145" i="5"/>
  <c r="C145" i="4" l="1"/>
  <c r="P145" i="4"/>
  <c r="N145" i="4" s="1"/>
  <c r="P145" i="24"/>
  <c r="N145" i="24" s="1"/>
  <c r="J145" i="24"/>
  <c r="H145" i="24" s="1"/>
  <c r="F145" i="4"/>
  <c r="G145" i="24"/>
  <c r="F145" i="24"/>
  <c r="J145" i="4"/>
  <c r="G144" i="24"/>
  <c r="C144" i="24"/>
  <c r="G144" i="4"/>
  <c r="E144" i="4"/>
  <c r="C144" i="4"/>
  <c r="D144" i="23"/>
  <c r="C144" i="23"/>
  <c r="E144" i="5"/>
  <c r="D144" i="5"/>
  <c r="C144" i="5"/>
  <c r="E144" i="23" l="1"/>
  <c r="P144" i="4"/>
  <c r="N144" i="4" s="1"/>
  <c r="D145" i="24"/>
  <c r="P144" i="24"/>
  <c r="N144" i="24" s="1"/>
  <c r="J144" i="24"/>
  <c r="H144" i="24" s="1"/>
  <c r="F144" i="24"/>
  <c r="D145" i="4"/>
  <c r="H145" i="4"/>
  <c r="E144" i="24"/>
  <c r="F144" i="4"/>
  <c r="J144" i="4"/>
  <c r="G143" i="24"/>
  <c r="E143" i="24"/>
  <c r="C143" i="24"/>
  <c r="G143" i="4"/>
  <c r="C143" i="4"/>
  <c r="E143" i="23"/>
  <c r="D143" i="23"/>
  <c r="E143" i="5"/>
  <c r="D143" i="5"/>
  <c r="C143" i="5"/>
  <c r="E143" i="4" l="1"/>
  <c r="C143" i="23"/>
  <c r="P143" i="24"/>
  <c r="N143" i="24" s="1"/>
  <c r="J143" i="24"/>
  <c r="H143" i="24" s="1"/>
  <c r="D144" i="24"/>
  <c r="P143" i="4"/>
  <c r="N143" i="4" s="1"/>
  <c r="J143" i="4"/>
  <c r="H143" i="4" s="1"/>
  <c r="H144" i="4"/>
  <c r="D144" i="4"/>
  <c r="F143" i="24"/>
  <c r="F143" i="4"/>
  <c r="C142" i="24"/>
  <c r="G142" i="24"/>
  <c r="G142" i="4"/>
  <c r="F142" i="4"/>
  <c r="C142" i="4"/>
  <c r="E142" i="23"/>
  <c r="D142" i="23"/>
  <c r="C142" i="5"/>
  <c r="E142" i="5"/>
  <c r="C142" i="23" l="1"/>
  <c r="D142" i="5"/>
  <c r="P142" i="24"/>
  <c r="N142" i="24" s="1"/>
  <c r="P142" i="4"/>
  <c r="N142" i="4" s="1"/>
  <c r="D143" i="24"/>
  <c r="D143" i="4"/>
  <c r="E142" i="24"/>
  <c r="J142" i="24"/>
  <c r="H142" i="24" s="1"/>
  <c r="J142" i="4"/>
  <c r="H142" i="4" s="1"/>
  <c r="E142" i="4"/>
  <c r="F142" i="24"/>
  <c r="E141" i="24"/>
  <c r="C141" i="24"/>
  <c r="C141" i="4"/>
  <c r="G141" i="4"/>
  <c r="E141" i="23"/>
  <c r="D141" i="23"/>
  <c r="C141" i="23"/>
  <c r="D141" i="5"/>
  <c r="C141" i="5"/>
  <c r="D142" i="24" l="1"/>
  <c r="J141" i="24"/>
  <c r="H141" i="24" s="1"/>
  <c r="P141" i="4"/>
  <c r="N141" i="4" s="1"/>
  <c r="D142" i="4"/>
  <c r="G141" i="24"/>
  <c r="E141" i="5"/>
  <c r="J141" i="4"/>
  <c r="H141" i="4" s="1"/>
  <c r="E141" i="4"/>
  <c r="F141" i="4"/>
  <c r="P141" i="24"/>
  <c r="N141" i="24" s="1"/>
  <c r="F141" i="24"/>
  <c r="G140" i="24"/>
  <c r="E140" i="24"/>
  <c r="C140" i="24"/>
  <c r="G140" i="4"/>
  <c r="C140" i="4"/>
  <c r="D140" i="23"/>
  <c r="C140" i="23"/>
  <c r="E140" i="23"/>
  <c r="E140" i="5"/>
  <c r="D140" i="5"/>
  <c r="P140" i="4" l="1"/>
  <c r="N140" i="4" s="1"/>
  <c r="C140" i="5"/>
  <c r="D141" i="4"/>
  <c r="D141" i="24"/>
  <c r="J140" i="4"/>
  <c r="H140" i="4" s="1"/>
  <c r="P140" i="24"/>
  <c r="N140" i="24" s="1"/>
  <c r="E140" i="4"/>
  <c r="J140" i="24"/>
  <c r="H140" i="24" s="1"/>
  <c r="F140" i="24"/>
  <c r="F140" i="4"/>
  <c r="E139" i="24"/>
  <c r="C139" i="24"/>
  <c r="E139" i="4"/>
  <c r="C139" i="4"/>
  <c r="D139" i="23"/>
  <c r="C139" i="23"/>
  <c r="E139" i="5"/>
  <c r="D139" i="5"/>
  <c r="C139" i="5"/>
  <c r="E139" i="23" l="1"/>
  <c r="D140" i="24"/>
  <c r="P139" i="4"/>
  <c r="N139" i="4" s="1"/>
  <c r="D140" i="4"/>
  <c r="P139" i="24"/>
  <c r="N139" i="24" s="1"/>
  <c r="J139" i="4"/>
  <c r="H139" i="4" s="1"/>
  <c r="J139" i="24"/>
  <c r="G139" i="4"/>
  <c r="G139" i="24"/>
  <c r="F139" i="24"/>
  <c r="F139" i="4"/>
  <c r="G138" i="24"/>
  <c r="F138" i="24"/>
  <c r="C138" i="24"/>
  <c r="F138" i="4"/>
  <c r="C138" i="4"/>
  <c r="D138" i="23"/>
  <c r="E138" i="23"/>
  <c r="E138" i="5"/>
  <c r="D138" i="5"/>
  <c r="C138" i="5"/>
  <c r="D139" i="4" l="1"/>
  <c r="C138" i="23"/>
  <c r="D139" i="24"/>
  <c r="P138" i="24"/>
  <c r="N138" i="24" s="1"/>
  <c r="H139" i="24"/>
  <c r="P138" i="4"/>
  <c r="N138" i="4" s="1"/>
  <c r="J138" i="4"/>
  <c r="H138" i="4" s="1"/>
  <c r="J138" i="24"/>
  <c r="H138" i="24" s="1"/>
  <c r="G138" i="4"/>
  <c r="E138" i="24"/>
  <c r="E138" i="4"/>
  <c r="E137" i="24"/>
  <c r="C137" i="24"/>
  <c r="G137" i="24"/>
  <c r="E137" i="4"/>
  <c r="C137" i="4"/>
  <c r="E137" i="23"/>
  <c r="C137" i="23"/>
  <c r="C137" i="5"/>
  <c r="E137" i="5"/>
  <c r="D137" i="5" l="1"/>
  <c r="D137" i="23"/>
  <c r="P137" i="24"/>
  <c r="N137" i="24" s="1"/>
  <c r="D138" i="4"/>
  <c r="D138" i="24"/>
  <c r="P137" i="4"/>
  <c r="N137" i="4" s="1"/>
  <c r="J137" i="4"/>
  <c r="G137" i="4"/>
  <c r="J137" i="24"/>
  <c r="F137" i="24"/>
  <c r="F137" i="4"/>
  <c r="E136" i="24"/>
  <c r="C136" i="24"/>
  <c r="F136" i="4"/>
  <c r="C136" i="4"/>
  <c r="G136" i="4"/>
  <c r="E136" i="23"/>
  <c r="D136" i="23"/>
  <c r="C136" i="23"/>
  <c r="C136" i="5"/>
  <c r="E136" i="5"/>
  <c r="D136" i="5"/>
  <c r="D137" i="4" l="1"/>
  <c r="D137" i="24"/>
  <c r="H137" i="24"/>
  <c r="G136" i="24"/>
  <c r="P136" i="24"/>
  <c r="N136" i="24" s="1"/>
  <c r="J136" i="4"/>
  <c r="H136" i="4" s="1"/>
  <c r="H137" i="4"/>
  <c r="J136" i="24"/>
  <c r="H136" i="24" s="1"/>
  <c r="P136" i="4"/>
  <c r="N136" i="4" s="1"/>
  <c r="F136" i="24"/>
  <c r="E136" i="4"/>
  <c r="G135" i="24"/>
  <c r="C135" i="24"/>
  <c r="E135" i="4"/>
  <c r="C135" i="4"/>
  <c r="D135" i="23"/>
  <c r="C135" i="23"/>
  <c r="E135" i="23"/>
  <c r="E135" i="5"/>
  <c r="D135" i="5"/>
  <c r="C135" i="5"/>
  <c r="P135" i="24" l="1"/>
  <c r="N135" i="24" s="1"/>
  <c r="P135" i="4"/>
  <c r="N135" i="4" s="1"/>
  <c r="D136" i="4"/>
  <c r="G135" i="4"/>
  <c r="E135" i="24"/>
  <c r="D136" i="24"/>
  <c r="J135" i="4"/>
  <c r="H135" i="4" s="1"/>
  <c r="J135" i="24"/>
  <c r="F135" i="24"/>
  <c r="F135" i="4"/>
  <c r="E134" i="24"/>
  <c r="C134" i="24"/>
  <c r="E134" i="4"/>
  <c r="C134" i="4"/>
  <c r="G134" i="4"/>
  <c r="E134" i="23"/>
  <c r="E134" i="5"/>
  <c r="D134" i="5"/>
  <c r="C134" i="5"/>
  <c r="D135" i="24" l="1"/>
  <c r="D134" i="23"/>
  <c r="G134" i="24"/>
  <c r="P134" i="4"/>
  <c r="N134" i="4" s="1"/>
  <c r="H135" i="24"/>
  <c r="D135" i="4"/>
  <c r="P134" i="24"/>
  <c r="N134" i="24" s="1"/>
  <c r="J134" i="4"/>
  <c r="H134" i="4" s="1"/>
  <c r="C134" i="23"/>
  <c r="J134" i="24"/>
  <c r="H134" i="24" s="1"/>
  <c r="F134" i="24"/>
  <c r="F134" i="4"/>
  <c r="F133" i="24"/>
  <c r="E133" i="24"/>
  <c r="C133" i="24"/>
  <c r="G133" i="24"/>
  <c r="F133" i="4"/>
  <c r="E133" i="4"/>
  <c r="C133" i="4"/>
  <c r="G133" i="4"/>
  <c r="E133" i="23"/>
  <c r="D133" i="23"/>
  <c r="C133" i="23"/>
  <c r="C133" i="5"/>
  <c r="E133" i="5"/>
  <c r="D133" i="5" l="1"/>
  <c r="D134" i="4"/>
  <c r="D134" i="24"/>
  <c r="P133" i="4"/>
  <c r="N133" i="4" s="1"/>
  <c r="P133" i="24"/>
  <c r="N133" i="24" s="1"/>
  <c r="J133" i="4"/>
  <c r="H133" i="4" s="1"/>
  <c r="J133" i="24"/>
  <c r="H133" i="24" s="1"/>
  <c r="F132" i="24"/>
  <c r="E132" i="24"/>
  <c r="G132" i="4"/>
  <c r="F132" i="4"/>
  <c r="E132" i="4"/>
  <c r="C132" i="4"/>
  <c r="E132" i="23"/>
  <c r="C132" i="23"/>
  <c r="D132" i="23"/>
  <c r="E132" i="5"/>
  <c r="D132" i="5"/>
  <c r="C132" i="5"/>
  <c r="J132" i="24" l="1"/>
  <c r="H132" i="24" s="1"/>
  <c r="P132" i="24"/>
  <c r="N132" i="24" s="1"/>
  <c r="D133" i="24"/>
  <c r="D133" i="4"/>
  <c r="P132" i="4"/>
  <c r="N132" i="4" s="1"/>
  <c r="J132" i="4"/>
  <c r="H132" i="4" s="1"/>
  <c r="C132" i="24"/>
  <c r="G132" i="24"/>
  <c r="G131" i="24"/>
  <c r="E131" i="24"/>
  <c r="C131" i="24"/>
  <c r="G131" i="4"/>
  <c r="F131" i="4"/>
  <c r="C131" i="4"/>
  <c r="E131" i="23"/>
  <c r="D131" i="23"/>
  <c r="C131" i="23"/>
  <c r="D131" i="5"/>
  <c r="E131" i="5"/>
  <c r="D132" i="24" l="1"/>
  <c r="C131" i="5"/>
  <c r="E131" i="4"/>
  <c r="J131" i="24"/>
  <c r="H131" i="24" s="1"/>
  <c r="P131" i="24"/>
  <c r="N131" i="24" s="1"/>
  <c r="J131" i="4"/>
  <c r="H131" i="4" s="1"/>
  <c r="D132" i="4"/>
  <c r="P131" i="4"/>
  <c r="N131" i="4" s="1"/>
  <c r="F131" i="24"/>
  <c r="G130" i="24"/>
  <c r="F130" i="24"/>
  <c r="E130" i="24"/>
  <c r="C130" i="24"/>
  <c r="F130" i="4"/>
  <c r="E130" i="4"/>
  <c r="E130" i="23"/>
  <c r="C130" i="23"/>
  <c r="D130" i="5"/>
  <c r="C130" i="5"/>
  <c r="E130" i="5" l="1"/>
  <c r="D130" i="23"/>
  <c r="C130" i="4"/>
  <c r="D131" i="24"/>
  <c r="P130" i="24"/>
  <c r="N130" i="24" s="1"/>
  <c r="D131" i="4"/>
  <c r="J130" i="4"/>
  <c r="H130" i="4" s="1"/>
  <c r="J130" i="24"/>
  <c r="H130" i="24" s="1"/>
  <c r="P130" i="4"/>
  <c r="N130" i="4" s="1"/>
  <c r="G130" i="4"/>
  <c r="E129" i="24"/>
  <c r="G129" i="24"/>
  <c r="F129" i="24"/>
  <c r="G129" i="4"/>
  <c r="F129" i="4"/>
  <c r="E129" i="4"/>
  <c r="C129" i="4"/>
  <c r="D129" i="23"/>
  <c r="C129" i="23"/>
  <c r="E129" i="5"/>
  <c r="D129" i="5" l="1"/>
  <c r="C129" i="24"/>
  <c r="P129" i="4"/>
  <c r="N129" i="4" s="1"/>
  <c r="C129" i="5"/>
  <c r="D130" i="24"/>
  <c r="E129" i="23"/>
  <c r="P129" i="24"/>
  <c r="N129" i="24" s="1"/>
  <c r="J129" i="4"/>
  <c r="H129" i="4" s="1"/>
  <c r="D130" i="4"/>
  <c r="J129" i="24"/>
  <c r="H129" i="24" s="1"/>
  <c r="G128" i="24"/>
  <c r="C128" i="24"/>
  <c r="C128" i="4"/>
  <c r="D128" i="23"/>
  <c r="C128" i="23"/>
  <c r="E128" i="23"/>
  <c r="E128" i="5"/>
  <c r="D128" i="5"/>
  <c r="E128" i="24" l="1"/>
  <c r="C128" i="5"/>
  <c r="P128" i="24"/>
  <c r="N128" i="24" s="1"/>
  <c r="E128" i="4"/>
  <c r="J128" i="4"/>
  <c r="H128" i="4" s="1"/>
  <c r="D129" i="4"/>
  <c r="P128" i="4"/>
  <c r="N128" i="4" s="1"/>
  <c r="D129" i="24"/>
  <c r="G128" i="4"/>
  <c r="J128" i="24"/>
  <c r="H128" i="24" s="1"/>
  <c r="F128" i="24"/>
  <c r="F128" i="4"/>
  <c r="C127" i="24"/>
  <c r="G127" i="24"/>
  <c r="C127" i="4"/>
  <c r="C127" i="23"/>
  <c r="E127" i="23"/>
  <c r="E127" i="5"/>
  <c r="C127" i="5"/>
  <c r="D127" i="5" l="1"/>
  <c r="E127" i="4"/>
  <c r="D127" i="23"/>
  <c r="G127" i="4"/>
  <c r="J127" i="24"/>
  <c r="P127" i="4"/>
  <c r="N127" i="4" s="1"/>
  <c r="F127" i="4"/>
  <c r="D128" i="4"/>
  <c r="P127" i="24"/>
  <c r="N127" i="24" s="1"/>
  <c r="J127" i="4"/>
  <c r="H127" i="4" s="1"/>
  <c r="D128" i="24"/>
  <c r="E127" i="24"/>
  <c r="H127" i="24"/>
  <c r="F127" i="24"/>
  <c r="G126" i="24"/>
  <c r="E126" i="24"/>
  <c r="C126" i="24"/>
  <c r="C126" i="4"/>
  <c r="G126" i="4"/>
  <c r="E126" i="23"/>
  <c r="C126" i="23"/>
  <c r="E126" i="5"/>
  <c r="D126" i="5"/>
  <c r="C126" i="5"/>
  <c r="D126" i="23" l="1"/>
  <c r="E126" i="4"/>
  <c r="P126" i="24"/>
  <c r="N126" i="24" s="1"/>
  <c r="D127" i="24"/>
  <c r="P126" i="4"/>
  <c r="N126" i="4" s="1"/>
  <c r="J126" i="4"/>
  <c r="H126" i="4" s="1"/>
  <c r="D127" i="4"/>
  <c r="J126" i="24"/>
  <c r="H126" i="24" s="1"/>
  <c r="F126" i="24"/>
  <c r="F126" i="4"/>
  <c r="C125" i="24"/>
  <c r="G125" i="24"/>
  <c r="G125" i="4"/>
  <c r="E125" i="4"/>
  <c r="D125" i="23"/>
  <c r="D125" i="5"/>
  <c r="C125" i="5"/>
  <c r="C125" i="4" l="1"/>
  <c r="C125" i="23"/>
  <c r="D126" i="24"/>
  <c r="P125" i="24"/>
  <c r="N125" i="24" s="1"/>
  <c r="P125" i="4"/>
  <c r="N125" i="4" s="1"/>
  <c r="J125" i="24"/>
  <c r="H125" i="24" s="1"/>
  <c r="D126" i="4"/>
  <c r="F125" i="24"/>
  <c r="E125" i="23"/>
  <c r="E125" i="5"/>
  <c r="J125" i="4"/>
  <c r="E125" i="24"/>
  <c r="F125" i="4"/>
  <c r="F124" i="24"/>
  <c r="E124" i="24"/>
  <c r="C124" i="24"/>
  <c r="C124" i="4"/>
  <c r="E124" i="23"/>
  <c r="D124" i="23"/>
  <c r="G124" i="4" l="1"/>
  <c r="D125" i="4"/>
  <c r="D125" i="24"/>
  <c r="H125" i="4"/>
  <c r="D124" i="5"/>
  <c r="J124" i="4"/>
  <c r="H124" i="4" s="1"/>
  <c r="C124" i="23"/>
  <c r="J124" i="24"/>
  <c r="H124" i="24" s="1"/>
  <c r="C124" i="5"/>
  <c r="F124" i="4"/>
  <c r="G124" i="24"/>
  <c r="P124" i="4"/>
  <c r="N124" i="4" s="1"/>
  <c r="E124" i="4"/>
  <c r="E124" i="5"/>
  <c r="P124" i="24"/>
  <c r="N124" i="24" s="1"/>
  <c r="G123" i="24"/>
  <c r="G123" i="4"/>
  <c r="E123" i="23"/>
  <c r="D123" i="23"/>
  <c r="E123" i="5"/>
  <c r="P123" i="4" l="1"/>
  <c r="N123" i="4" s="1"/>
  <c r="D124" i="24"/>
  <c r="C123" i="23"/>
  <c r="E123" i="4"/>
  <c r="C123" i="5"/>
  <c r="D123" i="5"/>
  <c r="P123" i="24"/>
  <c r="N123" i="24" s="1"/>
  <c r="D124" i="4"/>
  <c r="C123" i="24"/>
  <c r="C123" i="4"/>
  <c r="E123" i="24"/>
  <c r="J123" i="24"/>
  <c r="H123" i="24" s="1"/>
  <c r="J123" i="4"/>
  <c r="H123" i="4" s="1"/>
  <c r="F123" i="24"/>
  <c r="F123" i="4"/>
  <c r="E122" i="23"/>
  <c r="E122" i="5" l="1"/>
  <c r="D123" i="4"/>
  <c r="F122" i="4"/>
  <c r="G122" i="4"/>
  <c r="C122" i="4"/>
  <c r="F122" i="24"/>
  <c r="D123" i="24"/>
  <c r="C122" i="5"/>
  <c r="E122" i="4"/>
  <c r="D122" i="5"/>
  <c r="P122" i="24"/>
  <c r="N122" i="24" s="1"/>
  <c r="C122" i="24"/>
  <c r="E122" i="24"/>
  <c r="C122" i="23"/>
  <c r="D122" i="23"/>
  <c r="J122" i="24"/>
  <c r="H122" i="24" s="1"/>
  <c r="G122" i="24"/>
  <c r="P122" i="4"/>
  <c r="N122" i="4" s="1"/>
  <c r="J122" i="4"/>
  <c r="H122" i="4" s="1"/>
  <c r="D122" i="24" l="1"/>
  <c r="D122" i="4"/>
  <c r="C121" i="4"/>
  <c r="G121" i="4"/>
  <c r="F121" i="4"/>
  <c r="E121" i="23" l="1"/>
  <c r="C121" i="5"/>
  <c r="D121" i="5"/>
  <c r="C121" i="24"/>
  <c r="E121" i="24"/>
  <c r="E121" i="4"/>
  <c r="C121" i="23"/>
  <c r="F121" i="24"/>
  <c r="E121" i="5"/>
  <c r="D121" i="23"/>
  <c r="G121" i="24"/>
  <c r="P121" i="24"/>
  <c r="N121" i="24" s="1"/>
  <c r="P121" i="4"/>
  <c r="N121" i="4" s="1"/>
  <c r="J121" i="4"/>
  <c r="H121" i="4" s="1"/>
  <c r="J121" i="24"/>
  <c r="H121" i="24" s="1"/>
  <c r="D121" i="4" l="1"/>
  <c r="D121" i="24"/>
  <c r="C120" i="5"/>
  <c r="D120" i="5" l="1"/>
  <c r="E120" i="5"/>
  <c r="C120" i="23"/>
  <c r="C120" i="4"/>
  <c r="E120" i="4"/>
  <c r="C120" i="24"/>
  <c r="D120" i="23"/>
  <c r="E120" i="24"/>
  <c r="E120" i="23"/>
  <c r="G120" i="24"/>
  <c r="P120" i="24"/>
  <c r="N120" i="24" s="1"/>
  <c r="G120" i="4"/>
  <c r="P120" i="4"/>
  <c r="N120" i="4" s="1"/>
  <c r="J120" i="4"/>
  <c r="J120" i="24"/>
  <c r="F120" i="24"/>
  <c r="F120" i="4"/>
  <c r="E119" i="24" l="1"/>
  <c r="E119" i="23"/>
  <c r="D119" i="5"/>
  <c r="C119" i="23"/>
  <c r="C119" i="4"/>
  <c r="D119" i="23"/>
  <c r="E119" i="4"/>
  <c r="C119" i="24"/>
  <c r="D120" i="24"/>
  <c r="E119" i="5"/>
  <c r="D120" i="4"/>
  <c r="C119" i="5"/>
  <c r="H120" i="4"/>
  <c r="P119" i="4"/>
  <c r="N119" i="4" s="1"/>
  <c r="G119" i="24"/>
  <c r="G119" i="4"/>
  <c r="H120" i="24"/>
  <c r="J119" i="4"/>
  <c r="H119" i="4" s="1"/>
  <c r="P119" i="24"/>
  <c r="N119" i="24" s="1"/>
  <c r="J119" i="24"/>
  <c r="F119" i="24"/>
  <c r="F119" i="4"/>
  <c r="C118" i="24"/>
  <c r="D118" i="23"/>
  <c r="E118" i="5" l="1"/>
  <c r="E118" i="4"/>
  <c r="D118" i="5"/>
  <c r="C118" i="23"/>
  <c r="E118" i="24"/>
  <c r="E118" i="23"/>
  <c r="G118" i="4"/>
  <c r="C118" i="4"/>
  <c r="C118" i="5"/>
  <c r="P118" i="4"/>
  <c r="N118" i="4" s="1"/>
  <c r="D119" i="24"/>
  <c r="D119" i="4"/>
  <c r="P118" i="24"/>
  <c r="N118" i="24" s="1"/>
  <c r="H119" i="24"/>
  <c r="G118" i="24"/>
  <c r="J118" i="4"/>
  <c r="H118" i="4" s="1"/>
  <c r="J118" i="24"/>
  <c r="H118" i="24" s="1"/>
  <c r="F118" i="24"/>
  <c r="F118" i="4"/>
  <c r="G117" i="4"/>
  <c r="D117" i="5" l="1"/>
  <c r="E117" i="23"/>
  <c r="E117" i="24"/>
  <c r="C117" i="4"/>
  <c r="E117" i="5"/>
  <c r="E117" i="4"/>
  <c r="C117" i="24"/>
  <c r="D117" i="23"/>
  <c r="D118" i="4"/>
  <c r="P117" i="4"/>
  <c r="N117" i="4" s="1"/>
  <c r="D118" i="24"/>
  <c r="J117" i="24"/>
  <c r="H117" i="24" s="1"/>
  <c r="C117" i="5"/>
  <c r="G117" i="24"/>
  <c r="C117" i="23"/>
  <c r="P117" i="24"/>
  <c r="N117" i="24" s="1"/>
  <c r="J117" i="4"/>
  <c r="H117" i="4" s="1"/>
  <c r="F117" i="24"/>
  <c r="F117" i="4"/>
  <c r="E116" i="24"/>
  <c r="D116" i="5" l="1"/>
  <c r="C116" i="23"/>
  <c r="C116" i="4"/>
  <c r="E116" i="5"/>
  <c r="D116" i="23"/>
  <c r="C116" i="24"/>
  <c r="G116" i="4"/>
  <c r="C116" i="5"/>
  <c r="P116" i="4"/>
  <c r="N116" i="4" s="1"/>
  <c r="D117" i="4"/>
  <c r="E116" i="23"/>
  <c r="D117" i="24"/>
  <c r="G116" i="24"/>
  <c r="P116" i="24"/>
  <c r="N116" i="24" s="1"/>
  <c r="E116" i="4"/>
  <c r="J116" i="24"/>
  <c r="H116" i="24" s="1"/>
  <c r="J116" i="4"/>
  <c r="D116" i="4" s="1"/>
  <c r="F116" i="24"/>
  <c r="F116" i="4"/>
  <c r="G115" i="24"/>
  <c r="E115" i="4"/>
  <c r="D115" i="23"/>
  <c r="E115" i="5"/>
  <c r="C115" i="24" l="1"/>
  <c r="E115" i="24"/>
  <c r="C115" i="5"/>
  <c r="C115" i="23"/>
  <c r="C115" i="4"/>
  <c r="E115" i="23"/>
  <c r="D115" i="5"/>
  <c r="H116" i="4"/>
  <c r="D116" i="24"/>
  <c r="P115" i="24"/>
  <c r="N115" i="24" s="1"/>
  <c r="P115" i="4"/>
  <c r="N115" i="4" s="1"/>
  <c r="J115" i="4"/>
  <c r="G115" i="4"/>
  <c r="J115" i="24"/>
  <c r="F115" i="24"/>
  <c r="F115" i="4"/>
  <c r="E114" i="24"/>
  <c r="E114" i="23"/>
  <c r="C114" i="24" l="1"/>
  <c r="G114" i="24"/>
  <c r="D114" i="5"/>
  <c r="C114" i="4"/>
  <c r="C114" i="23"/>
  <c r="D114" i="23"/>
  <c r="D115" i="24"/>
  <c r="E114" i="5"/>
  <c r="C114" i="5"/>
  <c r="D115" i="4"/>
  <c r="H115" i="4"/>
  <c r="E114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C113" i="23"/>
  <c r="C113" i="5"/>
  <c r="D114" i="24" l="1"/>
  <c r="D113" i="23"/>
  <c r="E113" i="4"/>
  <c r="C113" i="24"/>
  <c r="E113" i="24"/>
  <c r="E113" i="5"/>
  <c r="D113" i="5"/>
  <c r="C113" i="4"/>
  <c r="G113" i="4"/>
  <c r="E113" i="23"/>
  <c r="D114" i="4"/>
  <c r="P113" i="4"/>
  <c r="N113" i="4" s="1"/>
  <c r="G113" i="24"/>
  <c r="H114" i="24"/>
  <c r="J113" i="4"/>
  <c r="H113" i="4" s="1"/>
  <c r="P113" i="24"/>
  <c r="N113" i="24" s="1"/>
  <c r="J113" i="24"/>
  <c r="H113" i="24" s="1"/>
  <c r="F113" i="24"/>
  <c r="F113" i="4"/>
  <c r="C112" i="4"/>
  <c r="C112" i="23"/>
  <c r="C112" i="5"/>
  <c r="E112" i="4" l="1"/>
  <c r="C112" i="24"/>
  <c r="E112" i="24"/>
  <c r="G112" i="4"/>
  <c r="E112" i="23"/>
  <c r="D112" i="5"/>
  <c r="D112" i="23"/>
  <c r="E112" i="5"/>
  <c r="D113" i="4"/>
  <c r="P112" i="4"/>
  <c r="N112" i="4" s="1"/>
  <c r="G112" i="24"/>
  <c r="D113" i="24"/>
  <c r="J112" i="4"/>
  <c r="H112" i="4" s="1"/>
  <c r="P112" i="24"/>
  <c r="N112" i="24" s="1"/>
  <c r="J112" i="24"/>
  <c r="H112" i="24" s="1"/>
  <c r="F112" i="24"/>
  <c r="F112" i="4"/>
  <c r="G111" i="4"/>
  <c r="C111" i="23"/>
  <c r="E111" i="24" l="1"/>
  <c r="C111" i="5"/>
  <c r="C111" i="4"/>
  <c r="E111" i="23"/>
  <c r="E111" i="4"/>
  <c r="C111" i="24"/>
  <c r="D111" i="23"/>
  <c r="D111" i="5"/>
  <c r="P111" i="4"/>
  <c r="N111" i="4" s="1"/>
  <c r="D112" i="4"/>
  <c r="J111" i="24"/>
  <c r="H111" i="24" s="1"/>
  <c r="E111" i="5"/>
  <c r="P111" i="24"/>
  <c r="N111" i="24" s="1"/>
  <c r="D112" i="24"/>
  <c r="G111" i="24"/>
  <c r="J111" i="4"/>
  <c r="H111" i="4" s="1"/>
  <c r="F111" i="24"/>
  <c r="F111" i="4"/>
  <c r="G110" i="24" l="1"/>
  <c r="E110" i="23"/>
  <c r="D110" i="5"/>
  <c r="C110" i="4"/>
  <c r="E110" i="4"/>
  <c r="C110" i="24"/>
  <c r="E110" i="5"/>
  <c r="E110" i="24"/>
  <c r="D110" i="23"/>
  <c r="C110" i="23"/>
  <c r="C110" i="5"/>
  <c r="P110" i="24"/>
  <c r="N110" i="24" s="1"/>
  <c r="D111" i="4"/>
  <c r="D111" i="24"/>
  <c r="G110" i="4"/>
  <c r="P110" i="4"/>
  <c r="N110" i="4" s="1"/>
  <c r="J110" i="4"/>
  <c r="J110" i="24"/>
  <c r="H110" i="24" s="1"/>
  <c r="F110" i="24"/>
  <c r="F110" i="4"/>
  <c r="E109" i="5"/>
  <c r="C109" i="4" l="1"/>
  <c r="D109" i="23"/>
  <c r="E109" i="4"/>
  <c r="C109" i="24"/>
  <c r="E109" i="23"/>
  <c r="E109" i="24"/>
  <c r="C109" i="23"/>
  <c r="C109" i="5"/>
  <c r="D109" i="5"/>
  <c r="D110" i="4"/>
  <c r="D110" i="24"/>
  <c r="H110" i="4"/>
  <c r="G109" i="24"/>
  <c r="P109" i="24"/>
  <c r="N109" i="24" s="1"/>
  <c r="G109" i="4"/>
  <c r="P109" i="4"/>
  <c r="N109" i="4" s="1"/>
  <c r="J109" i="4"/>
  <c r="J109" i="24"/>
  <c r="H109" i="24" s="1"/>
  <c r="F109" i="24"/>
  <c r="F109" i="4"/>
  <c r="C108" i="4"/>
  <c r="D108" i="5"/>
  <c r="C108" i="23" l="1"/>
  <c r="E108" i="23"/>
  <c r="E108" i="24"/>
  <c r="D108" i="23"/>
  <c r="C108" i="5"/>
  <c r="E108" i="5"/>
  <c r="E108" i="4"/>
  <c r="G108" i="24"/>
  <c r="C108" i="24"/>
  <c r="D109" i="4"/>
  <c r="H109" i="4"/>
  <c r="D109" i="2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E107" i="24" l="1"/>
  <c r="G107" i="4"/>
  <c r="C107" i="5"/>
  <c r="C107" i="4"/>
  <c r="D107" i="23"/>
  <c r="C107" i="24"/>
  <c r="E107" i="5"/>
  <c r="D107" i="5"/>
  <c r="E107" i="23"/>
  <c r="C107" i="23"/>
  <c r="D108" i="4"/>
  <c r="E107" i="4"/>
  <c r="D108" i="24"/>
  <c r="G107" i="24"/>
  <c r="P107" i="24"/>
  <c r="N107" i="24" s="1"/>
  <c r="P107" i="4"/>
  <c r="N107" i="4" s="1"/>
  <c r="J107" i="24"/>
  <c r="H107" i="24" s="1"/>
  <c r="J107" i="4"/>
  <c r="H107" i="4" s="1"/>
  <c r="F107" i="24"/>
  <c r="F107" i="4"/>
  <c r="D107" i="24" l="1"/>
  <c r="D107" i="4"/>
  <c r="E106" i="5" l="1"/>
  <c r="E106" i="4"/>
  <c r="D106" i="23"/>
  <c r="F106" i="4"/>
  <c r="C106" i="5"/>
  <c r="E106" i="23"/>
  <c r="C106" i="23"/>
  <c r="P106" i="24"/>
  <c r="N106" i="24" s="1"/>
  <c r="D106" i="5"/>
  <c r="P106" i="4"/>
  <c r="N106" i="4" s="1"/>
  <c r="J106" i="24"/>
  <c r="H106" i="24" s="1"/>
  <c r="J106" i="4"/>
  <c r="H106" i="4" s="1"/>
  <c r="C106" i="4"/>
  <c r="E106" i="24"/>
  <c r="G106" i="24"/>
  <c r="C106" i="24"/>
  <c r="G106" i="4"/>
  <c r="F106" i="24"/>
  <c r="D106" i="24" l="1"/>
  <c r="D106" i="4"/>
  <c r="C105" i="24"/>
  <c r="G105" i="4"/>
  <c r="F105" i="4"/>
  <c r="D105" i="23"/>
  <c r="E105" i="5" l="1"/>
  <c r="C105" i="5"/>
  <c r="D105" i="5"/>
  <c r="C105" i="23"/>
  <c r="C105" i="4"/>
  <c r="E105" i="23"/>
  <c r="J105" i="24"/>
  <c r="H105" i="24" s="1"/>
  <c r="P105" i="4"/>
  <c r="N105" i="4" s="1"/>
  <c r="P105" i="24"/>
  <c r="N105" i="24" s="1"/>
  <c r="E105" i="24"/>
  <c r="G105" i="24"/>
  <c r="J105" i="4"/>
  <c r="F105" i="24"/>
  <c r="E105" i="4"/>
  <c r="C104" i="5"/>
  <c r="D104" i="5" l="1"/>
  <c r="C104" i="4"/>
  <c r="E104" i="4"/>
  <c r="C104" i="24"/>
  <c r="E104" i="23"/>
  <c r="E104" i="24"/>
  <c r="D104" i="23"/>
  <c r="G104" i="4"/>
  <c r="F104" i="24"/>
  <c r="G104" i="24"/>
  <c r="E104" i="5"/>
  <c r="F104" i="4"/>
  <c r="C104" i="23"/>
  <c r="D105" i="24"/>
  <c r="D105" i="4"/>
  <c r="J104" i="4"/>
  <c r="H104" i="4" s="1"/>
  <c r="P104" i="4"/>
  <c r="H105" i="4"/>
  <c r="J104" i="24"/>
  <c r="H104" i="24" s="1"/>
  <c r="P104" i="24"/>
  <c r="N104" i="24" s="1"/>
  <c r="G103" i="24" l="1"/>
  <c r="G103" i="4"/>
  <c r="F103" i="24"/>
  <c r="D103" i="5"/>
  <c r="C103" i="23"/>
  <c r="C103" i="4"/>
  <c r="D103" i="23"/>
  <c r="E103" i="4"/>
  <c r="F103" i="4"/>
  <c r="E103" i="24"/>
  <c r="E103" i="23"/>
  <c r="C103" i="5"/>
  <c r="C103" i="24"/>
  <c r="D104" i="4"/>
  <c r="E103" i="5"/>
  <c r="N104" i="4"/>
  <c r="D104" i="24"/>
  <c r="J103" i="4"/>
  <c r="H103" i="4" s="1"/>
  <c r="J103" i="24"/>
  <c r="H103" i="24" s="1"/>
  <c r="P103" i="24"/>
  <c r="N103" i="24" s="1"/>
  <c r="P103" i="4"/>
  <c r="N103" i="4" s="1"/>
  <c r="G102" i="24"/>
  <c r="G102" i="4" l="1"/>
  <c r="F102" i="24"/>
  <c r="E102" i="23"/>
  <c r="E102" i="24"/>
  <c r="C102" i="23"/>
  <c r="E102" i="5"/>
  <c r="D102" i="23"/>
  <c r="C102" i="4"/>
  <c r="E102" i="4"/>
  <c r="C102" i="5"/>
  <c r="F102" i="4"/>
  <c r="D102" i="5"/>
  <c r="D103" i="24"/>
  <c r="D103" i="4"/>
  <c r="J102" i="24"/>
  <c r="H102" i="24" s="1"/>
  <c r="J102" i="4"/>
  <c r="H102" i="4" s="1"/>
  <c r="P102" i="4"/>
  <c r="N102" i="4" s="1"/>
  <c r="C102" i="24"/>
  <c r="P102" i="24"/>
  <c r="C101" i="5" l="1"/>
  <c r="D101" i="23"/>
  <c r="E101" i="4"/>
  <c r="G101" i="4"/>
  <c r="C101" i="23"/>
  <c r="C101" i="4"/>
  <c r="C101" i="24"/>
  <c r="F101" i="4"/>
  <c r="E101" i="24"/>
  <c r="F101" i="24"/>
  <c r="G101" i="24"/>
  <c r="E101" i="5"/>
  <c r="E101" i="23"/>
  <c r="D102" i="24"/>
  <c r="D101" i="5"/>
  <c r="J101" i="4"/>
  <c r="H101" i="4" s="1"/>
  <c r="D102" i="4"/>
  <c r="P101" i="4"/>
  <c r="J101" i="24"/>
  <c r="H101" i="24" s="1"/>
  <c r="P101" i="24"/>
  <c r="N101" i="24" s="1"/>
  <c r="N102" i="24"/>
  <c r="G100" i="24" l="1"/>
  <c r="F100" i="24"/>
  <c r="D100" i="5"/>
  <c r="D100" i="23"/>
  <c r="E100" i="4"/>
  <c r="F100" i="4"/>
  <c r="G100" i="4"/>
  <c r="C100" i="24"/>
  <c r="E100" i="24"/>
  <c r="C100" i="4"/>
  <c r="E100" i="5"/>
  <c r="C100" i="5"/>
  <c r="C100" i="23"/>
  <c r="D101" i="4"/>
  <c r="E100" i="23"/>
  <c r="N101" i="4"/>
  <c r="J100" i="4"/>
  <c r="H100" i="4" s="1"/>
  <c r="P100" i="4"/>
  <c r="N100" i="4" s="1"/>
  <c r="D101" i="24"/>
  <c r="J100" i="24"/>
  <c r="H100" i="24" s="1"/>
  <c r="P100" i="24"/>
  <c r="N100" i="24" s="1"/>
  <c r="E99" i="5" l="1"/>
  <c r="E99" i="4"/>
  <c r="C99" i="24"/>
  <c r="C99" i="4"/>
  <c r="F99" i="4"/>
  <c r="E99" i="24"/>
  <c r="G99" i="4"/>
  <c r="F99" i="24"/>
  <c r="C99" i="5"/>
  <c r="G99" i="24"/>
  <c r="C99" i="23"/>
  <c r="D99" i="23"/>
  <c r="E99" i="23"/>
  <c r="D99" i="5"/>
  <c r="J99" i="4"/>
  <c r="P99" i="4"/>
  <c r="N99" i="4" s="1"/>
  <c r="D100" i="4"/>
  <c r="D100" i="24"/>
  <c r="J99" i="24"/>
  <c r="H99" i="24" s="1"/>
  <c r="P99" i="24"/>
  <c r="N99" i="24" s="1"/>
  <c r="C98" i="23" l="1"/>
  <c r="C98" i="24"/>
  <c r="D98" i="5"/>
  <c r="C98" i="4"/>
  <c r="E98" i="4"/>
  <c r="E98" i="23"/>
  <c r="F98" i="4"/>
  <c r="E98" i="24"/>
  <c r="C98" i="5"/>
  <c r="F98" i="24"/>
  <c r="G98" i="24"/>
  <c r="G98" i="4"/>
  <c r="E98" i="5"/>
  <c r="D98" i="23"/>
  <c r="D99" i="4"/>
  <c r="H99" i="4"/>
  <c r="D99" i="24"/>
  <c r="J98" i="24"/>
  <c r="H98" i="24" s="1"/>
  <c r="P98" i="24"/>
  <c r="N98" i="24" s="1"/>
  <c r="J98" i="4"/>
  <c r="H98" i="4" s="1"/>
  <c r="P98" i="4"/>
  <c r="N98" i="4" s="1"/>
  <c r="F97" i="4" l="1"/>
  <c r="E97" i="24"/>
  <c r="G97" i="4"/>
  <c r="F97" i="24"/>
  <c r="C97" i="23"/>
  <c r="E97" i="5"/>
  <c r="E97" i="23"/>
  <c r="C97" i="4"/>
  <c r="C97" i="24"/>
  <c r="E97" i="4"/>
  <c r="G97" i="24"/>
  <c r="C97" i="5"/>
  <c r="D97" i="5"/>
  <c r="D97" i="23"/>
  <c r="J97" i="4"/>
  <c r="H97" i="4" s="1"/>
  <c r="D98" i="24"/>
  <c r="D98" i="4"/>
  <c r="P97" i="4"/>
  <c r="J97" i="24"/>
  <c r="H97" i="24" s="1"/>
  <c r="P97" i="24"/>
  <c r="N97" i="24" s="1"/>
  <c r="C96" i="5" l="1"/>
  <c r="D96" i="23"/>
  <c r="E96" i="4"/>
  <c r="C96" i="24"/>
  <c r="D96" i="5"/>
  <c r="E96" i="5"/>
  <c r="F96" i="4"/>
  <c r="E96" i="24"/>
  <c r="G96" i="4"/>
  <c r="F96" i="24"/>
  <c r="G96" i="24"/>
  <c r="E96" i="23"/>
  <c r="C96" i="23"/>
  <c r="J96" i="4"/>
  <c r="H96" i="4" s="1"/>
  <c r="C96" i="4"/>
  <c r="D97" i="4"/>
  <c r="P96" i="4"/>
  <c r="N96" i="4" s="1"/>
  <c r="N97" i="4"/>
  <c r="J96" i="24"/>
  <c r="H96" i="24" s="1"/>
  <c r="D97" i="24"/>
  <c r="P96" i="24"/>
  <c r="N96" i="24" s="1"/>
  <c r="G95" i="4"/>
  <c r="G95" i="24" l="1"/>
  <c r="D95" i="5"/>
  <c r="C95" i="23"/>
  <c r="C95" i="4"/>
  <c r="E95" i="4"/>
  <c r="C95" i="24"/>
  <c r="E95" i="5"/>
  <c r="F95" i="4"/>
  <c r="E95" i="24"/>
  <c r="D95" i="23"/>
  <c r="F95" i="24"/>
  <c r="E95" i="23"/>
  <c r="C95" i="5"/>
  <c r="D96" i="4"/>
  <c r="J95" i="4"/>
  <c r="H95" i="4" s="1"/>
  <c r="P95" i="4"/>
  <c r="N95" i="4" s="1"/>
  <c r="J95" i="24"/>
  <c r="H95" i="24" s="1"/>
  <c r="P95" i="24"/>
  <c r="N95" i="24" s="1"/>
  <c r="D96" i="24"/>
  <c r="E94" i="24"/>
  <c r="F94" i="4"/>
  <c r="E94" i="23"/>
  <c r="C94" i="5" l="1"/>
  <c r="C94" i="4"/>
  <c r="E94" i="5"/>
  <c r="D94" i="23"/>
  <c r="E94" i="4"/>
  <c r="C94" i="24"/>
  <c r="F94" i="24"/>
  <c r="G94" i="24"/>
  <c r="G94" i="4"/>
  <c r="D94" i="5"/>
  <c r="C94" i="23"/>
  <c r="J94" i="4"/>
  <c r="H94" i="4" s="1"/>
  <c r="D95" i="4"/>
  <c r="D95" i="24"/>
  <c r="J94" i="24"/>
  <c r="H94" i="24" s="1"/>
  <c r="P94" i="4"/>
  <c r="N94" i="4" s="1"/>
  <c r="P94" i="24"/>
  <c r="N94" i="24" s="1"/>
  <c r="E93" i="24" l="1"/>
  <c r="G93" i="24"/>
  <c r="G93" i="4"/>
  <c r="F93" i="24"/>
  <c r="C93" i="5"/>
  <c r="C93" i="23"/>
  <c r="C93" i="4"/>
  <c r="D93" i="23"/>
  <c r="E93" i="4"/>
  <c r="F93" i="4"/>
  <c r="C93" i="24"/>
  <c r="D93" i="5"/>
  <c r="E93" i="5"/>
  <c r="E93" i="23"/>
  <c r="D94" i="4"/>
  <c r="J93" i="24"/>
  <c r="H93" i="24" s="1"/>
  <c r="D94" i="24"/>
  <c r="P93" i="24"/>
  <c r="J93" i="4"/>
  <c r="H93" i="4" s="1"/>
  <c r="P93" i="4"/>
  <c r="N93" i="4" s="1"/>
  <c r="C92" i="23" l="1"/>
  <c r="C92" i="5"/>
  <c r="E92" i="5"/>
  <c r="C92" i="24"/>
  <c r="E92" i="23"/>
  <c r="F92" i="4"/>
  <c r="G92" i="4"/>
  <c r="F92" i="24"/>
  <c r="G92" i="24"/>
  <c r="E92" i="4"/>
  <c r="D92" i="5"/>
  <c r="C92" i="4"/>
  <c r="D92" i="23"/>
  <c r="E92" i="24"/>
  <c r="D93" i="24"/>
  <c r="N93" i="24"/>
  <c r="J92" i="4"/>
  <c r="H92" i="4" s="1"/>
  <c r="P92" i="4"/>
  <c r="N92" i="4" s="1"/>
  <c r="J92" i="24"/>
  <c r="H92" i="24" s="1"/>
  <c r="P92" i="24"/>
  <c r="N92" i="24" s="1"/>
  <c r="D93" i="4"/>
  <c r="D91" i="5" l="1"/>
  <c r="C91" i="23"/>
  <c r="E91" i="5"/>
  <c r="D91" i="23"/>
  <c r="E91" i="4"/>
  <c r="C91" i="24"/>
  <c r="C91" i="4"/>
  <c r="F91" i="4"/>
  <c r="G91" i="4"/>
  <c r="F91" i="24"/>
  <c r="E91" i="23"/>
  <c r="C91" i="5"/>
  <c r="D92" i="24"/>
  <c r="D92" i="4"/>
  <c r="P91" i="24"/>
  <c r="N91" i="24" s="1"/>
  <c r="J91" i="4"/>
  <c r="H91" i="4" s="1"/>
  <c r="G91" i="24"/>
  <c r="E91" i="24"/>
  <c r="J91" i="24"/>
  <c r="P91" i="4"/>
  <c r="F90" i="24"/>
  <c r="G90" i="4" l="1"/>
  <c r="D91" i="4"/>
  <c r="C90" i="4"/>
  <c r="C90" i="5"/>
  <c r="E90" i="5"/>
  <c r="C90" i="24"/>
  <c r="D90" i="23"/>
  <c r="E90" i="24"/>
  <c r="G90" i="24"/>
  <c r="E90" i="4"/>
  <c r="E90" i="23"/>
  <c r="C90" i="23"/>
  <c r="D90" i="5"/>
  <c r="F90" i="4"/>
  <c r="D91" i="24"/>
  <c r="H91" i="24"/>
  <c r="N91" i="4"/>
  <c r="J90" i="24"/>
  <c r="H90" i="24" s="1"/>
  <c r="P90" i="24"/>
  <c r="J90" i="4"/>
  <c r="H90" i="4" s="1"/>
  <c r="P90" i="4"/>
  <c r="N90" i="4" s="1"/>
  <c r="F89" i="24"/>
  <c r="G89" i="24" l="1"/>
  <c r="E89" i="5"/>
  <c r="E89" i="4"/>
  <c r="C89" i="24"/>
  <c r="E89" i="23"/>
  <c r="F89" i="4"/>
  <c r="E89" i="24"/>
  <c r="C89" i="5"/>
  <c r="C89" i="23"/>
  <c r="C89" i="4"/>
  <c r="D89" i="23"/>
  <c r="D89" i="5"/>
  <c r="G89" i="4"/>
  <c r="D90" i="24"/>
  <c r="N90" i="24"/>
  <c r="D90" i="4"/>
  <c r="J89" i="24"/>
  <c r="H89" i="24" s="1"/>
  <c r="P89" i="24"/>
  <c r="N89" i="24" s="1"/>
  <c r="J89" i="4"/>
  <c r="H89" i="4" s="1"/>
  <c r="P89" i="4"/>
  <c r="N89" i="4" s="1"/>
  <c r="D89" i="24" l="1"/>
  <c r="D89" i="4"/>
  <c r="G88" i="24"/>
  <c r="E88" i="24" l="1"/>
  <c r="F88" i="24"/>
  <c r="G88" i="4"/>
  <c r="C88" i="24"/>
  <c r="D88" i="5"/>
  <c r="C88" i="23"/>
  <c r="C88" i="4"/>
  <c r="E88" i="4"/>
  <c r="C88" i="5"/>
  <c r="F88" i="4"/>
  <c r="E88" i="23"/>
  <c r="D88" i="23"/>
  <c r="E88" i="5"/>
  <c r="J88" i="24"/>
  <c r="H88" i="24" s="1"/>
  <c r="P88" i="24"/>
  <c r="N88" i="24" s="1"/>
  <c r="J88" i="4"/>
  <c r="H88" i="4" s="1"/>
  <c r="P88" i="4"/>
  <c r="N88" i="4" s="1"/>
  <c r="G87" i="24"/>
  <c r="C87" i="5"/>
  <c r="F87" i="4" l="1"/>
  <c r="D87" i="5"/>
  <c r="F87" i="24"/>
  <c r="E87" i="5"/>
  <c r="D87" i="23"/>
  <c r="C87" i="4"/>
  <c r="E87" i="23"/>
  <c r="E87" i="4"/>
  <c r="G87" i="4"/>
  <c r="E87" i="24"/>
  <c r="C87" i="23"/>
  <c r="D88" i="24"/>
  <c r="J87" i="4"/>
  <c r="H87" i="4" s="1"/>
  <c r="P87" i="4"/>
  <c r="N87" i="4" s="1"/>
  <c r="J87" i="24"/>
  <c r="H87" i="24" s="1"/>
  <c r="P87" i="24"/>
  <c r="N87" i="24" s="1"/>
  <c r="D88" i="4"/>
  <c r="C87" i="24"/>
  <c r="G86" i="24"/>
  <c r="G86" i="4" l="1"/>
  <c r="E86" i="4"/>
  <c r="D86" i="5"/>
  <c r="C86" i="23"/>
  <c r="C86" i="4"/>
  <c r="C86" i="5"/>
  <c r="E86" i="23"/>
  <c r="F86" i="4"/>
  <c r="C86" i="24"/>
  <c r="F86" i="24"/>
  <c r="E86" i="24"/>
  <c r="D86" i="23"/>
  <c r="E86" i="5"/>
  <c r="D87" i="24"/>
  <c r="D87" i="4"/>
  <c r="J86" i="24"/>
  <c r="H86" i="24" s="1"/>
  <c r="P86" i="24"/>
  <c r="N86" i="24" s="1"/>
  <c r="J86" i="4"/>
  <c r="H86" i="4" s="1"/>
  <c r="P86" i="4"/>
  <c r="N86" i="4" s="1"/>
  <c r="C85" i="5" l="1"/>
  <c r="C85" i="4"/>
  <c r="E85" i="5"/>
  <c r="D85" i="23"/>
  <c r="G85" i="4"/>
  <c r="E85" i="4"/>
  <c r="C85" i="24"/>
  <c r="F85" i="4"/>
  <c r="E85" i="24"/>
  <c r="G85" i="24"/>
  <c r="E85" i="23"/>
  <c r="D85" i="5"/>
  <c r="C85" i="23"/>
  <c r="F85" i="24"/>
  <c r="J85" i="4"/>
  <c r="H85" i="4" s="1"/>
  <c r="D86" i="4"/>
  <c r="D86" i="24"/>
  <c r="J85" i="24"/>
  <c r="H85" i="24" s="1"/>
  <c r="P85" i="24"/>
  <c r="N85" i="24" s="1"/>
  <c r="P85" i="4"/>
  <c r="G84" i="24"/>
  <c r="G84" i="4"/>
  <c r="E84" i="4" l="1"/>
  <c r="E84" i="23"/>
  <c r="C84" i="23"/>
  <c r="D84" i="23"/>
  <c r="C84" i="4"/>
  <c r="F84" i="4"/>
  <c r="F84" i="24"/>
  <c r="E84" i="5"/>
  <c r="C84" i="24"/>
  <c r="D84" i="5"/>
  <c r="C84" i="5"/>
  <c r="D85" i="4"/>
  <c r="N85" i="4"/>
  <c r="J84" i="24"/>
  <c r="H84" i="24" s="1"/>
  <c r="D85" i="24"/>
  <c r="P84" i="24"/>
  <c r="N84" i="24" s="1"/>
  <c r="J84" i="4"/>
  <c r="H84" i="4" s="1"/>
  <c r="P84" i="4"/>
  <c r="N84" i="4" s="1"/>
  <c r="E84" i="24"/>
  <c r="E83" i="24"/>
  <c r="G83" i="4"/>
  <c r="F83" i="4"/>
  <c r="E83" i="23"/>
  <c r="C83" i="4" l="1"/>
  <c r="E83" i="5"/>
  <c r="D83" i="23"/>
  <c r="C83" i="24"/>
  <c r="D83" i="5"/>
  <c r="F83" i="24"/>
  <c r="G83" i="24"/>
  <c r="C83" i="23"/>
  <c r="E83" i="4"/>
  <c r="C83" i="5"/>
  <c r="D84" i="24"/>
  <c r="J83" i="24"/>
  <c r="P83" i="24"/>
  <c r="N83" i="24" s="1"/>
  <c r="J83" i="4"/>
  <c r="H83" i="4" s="1"/>
  <c r="P83" i="4"/>
  <c r="N83" i="4" s="1"/>
  <c r="D84" i="4"/>
  <c r="E82" i="24" l="1"/>
  <c r="G82" i="4"/>
  <c r="F82" i="24"/>
  <c r="F82" i="4"/>
  <c r="C82" i="5"/>
  <c r="C82" i="23"/>
  <c r="D82" i="23"/>
  <c r="C82" i="24"/>
  <c r="C82" i="4"/>
  <c r="D82" i="5"/>
  <c r="G82" i="24"/>
  <c r="E82" i="5"/>
  <c r="E82" i="23"/>
  <c r="D83" i="24"/>
  <c r="H83" i="24"/>
  <c r="J82" i="24"/>
  <c r="P82" i="24"/>
  <c r="N82" i="24" s="1"/>
  <c r="D83" i="4"/>
  <c r="J82" i="4"/>
  <c r="H82" i="4" s="1"/>
  <c r="P82" i="4"/>
  <c r="N82" i="4" s="1"/>
  <c r="E82" i="4"/>
  <c r="G81" i="4"/>
  <c r="F81" i="24" l="1"/>
  <c r="E81" i="5"/>
  <c r="E81" i="4"/>
  <c r="C81" i="24"/>
  <c r="F81" i="4"/>
  <c r="E81" i="24"/>
  <c r="C81" i="5"/>
  <c r="G81" i="24"/>
  <c r="C81" i="4"/>
  <c r="D81" i="23"/>
  <c r="D81" i="5"/>
  <c r="C81" i="23"/>
  <c r="E81" i="23"/>
  <c r="D82" i="24"/>
  <c r="H82" i="24"/>
  <c r="J81" i="4"/>
  <c r="H81" i="4" s="1"/>
  <c r="P81" i="4"/>
  <c r="N81" i="4" s="1"/>
  <c r="J81" i="24"/>
  <c r="H81" i="24" s="1"/>
  <c r="P81" i="24"/>
  <c r="N81" i="24" s="1"/>
  <c r="D82" i="4"/>
  <c r="E80" i="24" l="1"/>
  <c r="F80" i="24"/>
  <c r="E80" i="23"/>
  <c r="D80" i="5"/>
  <c r="C80" i="23"/>
  <c r="C80" i="4"/>
  <c r="C80" i="5"/>
  <c r="E80" i="5"/>
  <c r="E80" i="4"/>
  <c r="C80" i="24"/>
  <c r="G80" i="4"/>
  <c r="D80" i="23"/>
  <c r="G80" i="24"/>
  <c r="F80" i="4"/>
  <c r="J80" i="24"/>
  <c r="H80" i="24" s="1"/>
  <c r="D81" i="24"/>
  <c r="D81" i="4"/>
  <c r="P80" i="24"/>
  <c r="N80" i="24" s="1"/>
  <c r="J80" i="4"/>
  <c r="H80" i="4" s="1"/>
  <c r="P80" i="4"/>
  <c r="N80" i="4" s="1"/>
  <c r="F79" i="24"/>
  <c r="G79" i="4"/>
  <c r="F79" i="4" l="1"/>
  <c r="E79" i="5"/>
  <c r="D79" i="23"/>
  <c r="E79" i="4"/>
  <c r="C79" i="24"/>
  <c r="G79" i="24"/>
  <c r="C79" i="23"/>
  <c r="D79" i="5"/>
  <c r="C79" i="4"/>
  <c r="E79" i="24"/>
  <c r="D80" i="24"/>
  <c r="J79" i="24"/>
  <c r="H79" i="24" s="1"/>
  <c r="P79" i="24"/>
  <c r="N79" i="24" s="1"/>
  <c r="E79" i="23"/>
  <c r="C79" i="5"/>
  <c r="J79" i="4"/>
  <c r="P79" i="4"/>
  <c r="N79" i="4" s="1"/>
  <c r="D80" i="4"/>
  <c r="F78" i="24"/>
  <c r="G78" i="4"/>
  <c r="F78" i="4" l="1"/>
  <c r="G78" i="24"/>
  <c r="C78" i="5"/>
  <c r="C78" i="23"/>
  <c r="C78" i="4"/>
  <c r="E78" i="23"/>
  <c r="E78" i="4"/>
  <c r="C78" i="24"/>
  <c r="E78" i="24"/>
  <c r="D78" i="23"/>
  <c r="D78" i="5"/>
  <c r="E78" i="5"/>
  <c r="D79" i="24"/>
  <c r="J78" i="4"/>
  <c r="H78" i="4" s="1"/>
  <c r="P78" i="4"/>
  <c r="N78" i="4" s="1"/>
  <c r="J78" i="24"/>
  <c r="H78" i="24" s="1"/>
  <c r="D79" i="4"/>
  <c r="P78" i="24"/>
  <c r="H79" i="4"/>
  <c r="F77" i="24"/>
  <c r="G77" i="4"/>
  <c r="F77" i="4"/>
  <c r="E77" i="4" l="1"/>
  <c r="C77" i="24"/>
  <c r="D77" i="5"/>
  <c r="C77" i="23"/>
  <c r="D77" i="23"/>
  <c r="E77" i="24"/>
  <c r="G77" i="24"/>
  <c r="E77" i="5"/>
  <c r="C77" i="5"/>
  <c r="C77" i="4"/>
  <c r="E77" i="23"/>
  <c r="D78" i="24"/>
  <c r="D78" i="4"/>
  <c r="J77" i="24"/>
  <c r="H77" i="24" s="1"/>
  <c r="J77" i="4"/>
  <c r="H77" i="4" s="1"/>
  <c r="N78" i="24"/>
  <c r="P77" i="4"/>
  <c r="P77" i="24"/>
  <c r="E76" i="24"/>
  <c r="E76" i="23"/>
  <c r="C76" i="5" l="1"/>
  <c r="C76" i="23"/>
  <c r="G76" i="24"/>
  <c r="C76" i="4"/>
  <c r="G76" i="4"/>
  <c r="E76" i="5"/>
  <c r="E76" i="4"/>
  <c r="C76" i="24"/>
  <c r="F76" i="24"/>
  <c r="F76" i="4"/>
  <c r="D76" i="23"/>
  <c r="D76" i="5"/>
  <c r="D77" i="24"/>
  <c r="D77" i="4"/>
  <c r="N77" i="24"/>
  <c r="J76" i="24"/>
  <c r="H76" i="24" s="1"/>
  <c r="N77" i="4"/>
  <c r="P76" i="24"/>
  <c r="J76" i="4"/>
  <c r="H76" i="4" s="1"/>
  <c r="P76" i="4"/>
  <c r="N76" i="4" s="1"/>
  <c r="D75" i="5" l="1"/>
  <c r="C75" i="4"/>
  <c r="C75" i="5"/>
  <c r="E75" i="5"/>
  <c r="E75" i="23"/>
  <c r="F75" i="4"/>
  <c r="F75" i="24"/>
  <c r="D75" i="23"/>
  <c r="C75" i="24"/>
  <c r="E75" i="4"/>
  <c r="G75" i="4"/>
  <c r="E75" i="24"/>
  <c r="G75" i="24"/>
  <c r="C75" i="23"/>
  <c r="D76" i="24"/>
  <c r="J75" i="4"/>
  <c r="H75" i="4" s="1"/>
  <c r="P75" i="4"/>
  <c r="N75" i="4" s="1"/>
  <c r="N76" i="24"/>
  <c r="J75" i="24"/>
  <c r="H75" i="24" s="1"/>
  <c r="P75" i="24"/>
  <c r="N75" i="24" s="1"/>
  <c r="D76" i="4"/>
  <c r="F74" i="4" l="1"/>
  <c r="E74" i="24"/>
  <c r="G74" i="4"/>
  <c r="C74" i="4"/>
  <c r="E74" i="5"/>
  <c r="E74" i="4"/>
  <c r="C74" i="24"/>
  <c r="G74" i="24"/>
  <c r="D74" i="5"/>
  <c r="C74" i="23"/>
  <c r="C74" i="5"/>
  <c r="E74" i="23"/>
  <c r="D74" i="23"/>
  <c r="F74" i="24"/>
  <c r="D75" i="4"/>
  <c r="D75" i="24"/>
  <c r="J74" i="24"/>
  <c r="H74" i="24" s="1"/>
  <c r="P74" i="24"/>
  <c r="N74" i="24" s="1"/>
  <c r="J74" i="4"/>
  <c r="H74" i="4" s="1"/>
  <c r="P74" i="4"/>
  <c r="N74" i="4" s="1"/>
  <c r="G73" i="24" l="1"/>
  <c r="C73" i="5"/>
  <c r="D73" i="5"/>
  <c r="C73" i="23"/>
  <c r="C73" i="4"/>
  <c r="C73" i="24"/>
  <c r="E73" i="23"/>
  <c r="F73" i="4"/>
  <c r="E73" i="24"/>
  <c r="G73" i="4"/>
  <c r="F73" i="24"/>
  <c r="E73" i="5"/>
  <c r="D73" i="23"/>
  <c r="E73" i="4"/>
  <c r="J73" i="4"/>
  <c r="H73" i="4" s="1"/>
  <c r="P73" i="4"/>
  <c r="J73" i="24"/>
  <c r="H73" i="24" s="1"/>
  <c r="P73" i="24"/>
  <c r="N73" i="24" s="1"/>
  <c r="D74" i="4"/>
  <c r="D74" i="24"/>
  <c r="D73" i="4" l="1"/>
  <c r="N73" i="4"/>
  <c r="D73" i="24"/>
  <c r="G72" i="24"/>
  <c r="F72" i="24"/>
  <c r="G72" i="4"/>
  <c r="E72" i="23" l="1"/>
  <c r="F72" i="4"/>
  <c r="E72" i="24"/>
  <c r="C72" i="5"/>
  <c r="C72" i="23"/>
  <c r="E72" i="5"/>
  <c r="D72" i="23"/>
  <c r="C72" i="24"/>
  <c r="C72" i="4"/>
  <c r="E72" i="4"/>
  <c r="D72" i="5"/>
  <c r="J72" i="24"/>
  <c r="H72" i="24" s="1"/>
  <c r="P72" i="24"/>
  <c r="N72" i="24" s="1"/>
  <c r="J72" i="4"/>
  <c r="H72" i="4" s="1"/>
  <c r="P72" i="4"/>
  <c r="N72" i="4" s="1"/>
  <c r="F71" i="4" l="1"/>
  <c r="G71" i="24"/>
  <c r="E71" i="24"/>
  <c r="E71" i="23"/>
  <c r="D71" i="5"/>
  <c r="C71" i="4"/>
  <c r="E71" i="5"/>
  <c r="E71" i="4"/>
  <c r="C71" i="24"/>
  <c r="F71" i="24"/>
  <c r="D71" i="23"/>
  <c r="G71" i="4"/>
  <c r="C71" i="23"/>
  <c r="C71" i="5"/>
  <c r="J71" i="24"/>
  <c r="H71" i="24" s="1"/>
  <c r="P71" i="24"/>
  <c r="N71" i="24" s="1"/>
  <c r="D72" i="24"/>
  <c r="D72" i="4"/>
  <c r="J71" i="4"/>
  <c r="H71" i="4" s="1"/>
  <c r="P71" i="4"/>
  <c r="N71" i="4" s="1"/>
  <c r="E70" i="23" l="1"/>
  <c r="G70" i="4"/>
  <c r="F70" i="24"/>
  <c r="F70" i="4"/>
  <c r="E70" i="24"/>
  <c r="C70" i="4"/>
  <c r="E70" i="5"/>
  <c r="E70" i="4"/>
  <c r="C70" i="24"/>
  <c r="G70" i="24"/>
  <c r="D70" i="5"/>
  <c r="C70" i="23"/>
  <c r="D70" i="23"/>
  <c r="C70" i="5"/>
  <c r="D71" i="24"/>
  <c r="J70" i="24"/>
  <c r="P70" i="24"/>
  <c r="N70" i="24" s="1"/>
  <c r="D71" i="4"/>
  <c r="J70" i="4"/>
  <c r="H70" i="4" s="1"/>
  <c r="P70" i="4"/>
  <c r="N70" i="4" s="1"/>
  <c r="E69" i="24"/>
  <c r="F69" i="4"/>
  <c r="G69" i="24" l="1"/>
  <c r="G69" i="4"/>
  <c r="F69" i="24"/>
  <c r="C69" i="23"/>
  <c r="D69" i="23"/>
  <c r="E69" i="5"/>
  <c r="C69" i="4"/>
  <c r="E69" i="4"/>
  <c r="C69" i="24"/>
  <c r="D69" i="5"/>
  <c r="E69" i="23"/>
  <c r="C69" i="5"/>
  <c r="D70" i="24"/>
  <c r="J69" i="4"/>
  <c r="H69" i="4" s="1"/>
  <c r="P69" i="4"/>
  <c r="N69" i="4" s="1"/>
  <c r="H70" i="24"/>
  <c r="D70" i="4"/>
  <c r="J69" i="24"/>
  <c r="H69" i="24" s="1"/>
  <c r="P69" i="24"/>
  <c r="N69" i="24" s="1"/>
  <c r="D69" i="4" l="1"/>
  <c r="D69" i="24"/>
  <c r="D68" i="5" l="1"/>
  <c r="E68" i="23"/>
  <c r="C68" i="23"/>
  <c r="E68" i="5"/>
  <c r="C68" i="5"/>
  <c r="D68" i="23"/>
  <c r="P68" i="4" l="1"/>
  <c r="N68" i="4" s="1"/>
  <c r="P68" i="24"/>
  <c r="N68" i="24" s="1"/>
  <c r="G68" i="4"/>
  <c r="E68" i="4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2"/>
  <c r="G51" i="32" l="1"/>
  <c r="G48" i="32"/>
  <c r="C12" i="32"/>
  <c r="F41" i="32"/>
  <c r="F39" i="32"/>
  <c r="C15" i="32"/>
  <c r="C23" i="32"/>
  <c r="C21" i="32"/>
  <c r="G49" i="32"/>
  <c r="C13" i="32"/>
  <c r="C11" i="32"/>
  <c r="F40" i="32"/>
  <c r="C16" i="32"/>
  <c r="C14" i="32"/>
  <c r="C22" i="32"/>
  <c r="C18" i="32"/>
  <c r="F29" i="32"/>
  <c r="F31" i="32"/>
  <c r="F33" i="32"/>
  <c r="F35" i="32"/>
  <c r="F37" i="32"/>
  <c r="F42" i="32"/>
  <c r="F28" i="32"/>
  <c r="F30" i="32"/>
  <c r="F32" i="32"/>
  <c r="F34" i="32"/>
  <c r="F36" i="32"/>
  <c r="F43" i="32"/>
  <c r="F44" i="32"/>
  <c r="C19" i="32"/>
  <c r="C20" i="32"/>
  <c r="F14" i="32" l="1"/>
  <c r="G14" i="32"/>
  <c r="G13" i="32"/>
  <c r="F13" i="32"/>
  <c r="F21" i="32"/>
  <c r="G21" i="32"/>
  <c r="F15" i="32"/>
  <c r="G15" i="32"/>
  <c r="F22" i="32"/>
  <c r="G22" i="32"/>
  <c r="F16" i="32"/>
  <c r="G16" i="32"/>
  <c r="G11" i="32"/>
  <c r="F11" i="32"/>
  <c r="F23" i="32"/>
  <c r="G23" i="32"/>
  <c r="G12" i="32"/>
  <c r="F12" i="32"/>
  <c r="G19" i="32"/>
  <c r="F19" i="32"/>
  <c r="G18" i="32"/>
  <c r="F18" i="32"/>
  <c r="G20" i="32"/>
  <c r="F20" i="32"/>
  <c r="E21" i="32" l="1"/>
  <c r="E18" i="32"/>
  <c r="E16" i="32"/>
  <c r="E15" i="32"/>
  <c r="E14" i="32"/>
  <c r="E13" i="32"/>
  <c r="E12" i="32"/>
  <c r="E11" i="32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2" l="1"/>
  <c r="D11" i="24"/>
  <c r="P36" i="24"/>
  <c r="N36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H36" i="24" s="1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2" l="1"/>
  <c r="E19" i="32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36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2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<sst xmlns="http://schemas.openxmlformats.org/spreadsheetml/2006/main" count="2496" uniqueCount="266">
  <si>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</si>
  <si>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</si>
  <si>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</si>
  <si>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</si>
  <si>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</si>
  <si>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</si>
  <si>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</si>
  <si>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</si>
  <si>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</si>
  <si>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</si>
  <si>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</si>
  <si>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</si>
  <si>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</si>
  <si>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</si>
  <si>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</si>
  <si>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</si>
  <si>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</si>
  <si>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</si>
  <si>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</si>
  <si>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</si>
  <si>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</si>
  <si>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</si>
  <si>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</si>
  <si>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</si>
  <si>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</si>
  <si>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</si>
  <si>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</si>
  <si>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</si>
  <si>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</si>
  <si>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</si>
  <si>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</si>
  <si>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</si>
  <si>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</si>
  <si>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</si>
  <si>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</si>
  <si>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</si>
  <si>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</si>
  <si>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</si>
  <si>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</si>
  <si>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</si>
  <si>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</si>
  <si>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</si>
  <si>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</si>
  <si>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</si>
  <si>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</si>
  <si>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</si>
  <si>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</si>
  <si>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</si>
  <si>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</si>
  <si>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</si>
  <si>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</si>
  <si>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</si>
  <si>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</si>
  <si>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</si>
  <si>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</si>
  <si>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</si>
  <si>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</si>
  <si>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</si>
  <si>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</si>
  <si>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</si>
  <si>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</si>
  <si>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</si>
  <si>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</si>
  <si>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</si>
  <si>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</si>
  <si>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</si>
  <si>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</si>
  <si>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</si>
  <si>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</si>
  <si>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</si>
  <si>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</si>
  <si>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</si>
  <si>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</si>
  <si>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</si>
  <si>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</si>
  <si>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</si>
  <si>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</si>
  <si>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</si>
  <si>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</si>
  <si>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</si>
  <si>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</si>
  <si>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</si>
  <si>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</si>
  <si>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</si>
  <si>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</si>
  <si>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</si>
  <si>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</si>
  <si>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</si>
  <si>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</si>
  <si>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</si>
  <si>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</si>
  <si>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</si>
  <si>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</si>
  <si>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</si>
  <si>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</si>
  <si>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</si>
  <si>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</si>
  <si>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</si>
  <si>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</si>
  <si>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</si>
  <si>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</si>
  <si>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</si>
  <si>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</si>
  <si>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</si>
  <si>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</si>
  <si>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</si>
  <si>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</si>
  <si>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</si>
  <si>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</si>
  <si>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</si>
  <si>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</si>
  <si>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</si>
  <si>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</si>
  <si>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</si>
  <si>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</si>
  <si>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</si>
  <si>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</si>
  <si>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</si>
  <si>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</si>
  <si>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</si>
  <si>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</si>
  <si>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</si>
  <si>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</si>
  <si>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</si>
  <si>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</si>
  <si>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</si>
  <si>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Хмельницької області</t>
  </si>
  <si>
    <t>Хмельницька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</si>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</sst>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4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0" fillId="0" borderId="0" xfId="0" applyFont="1" applyFill="1"/>
    <xf numFmtId="166" fontId="18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0" fontId="9" fillId="0" borderId="0" xfId="0" applyFont="1" applyFill="1"/>
    <xf numFmtId="0" fontId="19" fillId="0" borderId="2" xfId="10" applyFont="1" applyFill="1" applyBorder="1" applyAlignment="1">
      <alignment horizontal="center" vertical="center" wrapText="1"/>
    </xf>
    <xf numFmtId="168" fontId="19" fillId="0" borderId="0" xfId="0" applyNumberFormat="1" applyFont="1" applyFill="1" applyAlignment="1">
      <alignment horizontal="right"/>
    </xf>
    <xf numFmtId="0" fontId="19" fillId="0" borderId="0" xfId="1" applyFont="1" applyFill="1"/>
    <xf numFmtId="1" fontId="19" fillId="0" borderId="0" xfId="1" applyNumberFormat="1" applyFont="1" applyFill="1" applyAlignment="1">
      <alignment horizontal="left"/>
    </xf>
    <xf numFmtId="1" fontId="19" fillId="0" borderId="0" xfId="1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164" fontId="19" fillId="0" borderId="0" xfId="7" applyNumberFormat="1" applyFont="1" applyFill="1"/>
    <xf numFmtId="3" fontId="19" fillId="0" borderId="0" xfId="7" applyNumberFormat="1" applyFont="1" applyFill="1"/>
    <xf numFmtId="165" fontId="19" fillId="0" borderId="0" xfId="0" applyNumberFormat="1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0" fontId="19" fillId="0" borderId="2" xfId="3" applyFont="1" applyFill="1" applyBorder="1" applyAlignment="1">
      <alignment horizontal="center" vertical="center" wrapText="1"/>
    </xf>
    <xf numFmtId="164" fontId="19" fillId="0" borderId="0" xfId="2" applyNumberFormat="1" applyFont="1" applyFill="1"/>
    <xf numFmtId="164" fontId="22" fillId="0" borderId="0" xfId="2" applyNumberFormat="1" applyFont="1"/>
    <xf numFmtId="0" fontId="9" fillId="0" borderId="0" xfId="0" applyFont="1" applyFill="1" applyAlignment="1">
      <alignment horizontal="center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" fontId="19" fillId="0" borderId="0" xfId="2" applyNumberFormat="1" applyFont="1" applyFill="1"/>
    <xf numFmtId="0" fontId="19" fillId="0" borderId="0" xfId="1" applyFont="1" applyFill="1" applyAlignment="1">
      <alignment horizontal="center" vertical="center"/>
    </xf>
    <xf numFmtId="0" fontId="19" fillId="0" borderId="0" xfId="1" applyFont="1" applyFill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164" fontId="23" fillId="0" borderId="0" xfId="7" applyNumberFormat="1" applyFont="1" applyFill="1"/>
    <xf numFmtId="1" fontId="19" fillId="0" borderId="0" xfId="7" applyNumberFormat="1" applyFont="1" applyFill="1"/>
    <xf numFmtId="0" fontId="0" fillId="0" borderId="0" xfId="0" applyFont="1" applyFill="1" applyAlignment="1">
      <alignment horizontal="center"/>
    </xf>
    <xf numFmtId="0" fontId="9" fillId="0" borderId="0" xfId="0" applyFont="1" applyFill="1" applyAlignment="1">
      <alignment horizontal="right"/>
    </xf>
    <xf numFmtId="0" fontId="19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top"/>
    </xf>
    <xf numFmtId="165" fontId="9" fillId="0" borderId="0" xfId="0" applyNumberFormat="1" applyFont="1" applyFill="1" applyAlignment="1">
      <alignment horizontal="center"/>
    </xf>
    <xf numFmtId="0" fontId="26" fillId="0" borderId="0" xfId="12" applyFont="1" applyFill="1"/>
    <xf numFmtId="0" fontId="28" fillId="0" borderId="0" xfId="0" applyFont="1" applyFill="1"/>
    <xf numFmtId="0" fontId="29" fillId="0" borderId="0" xfId="12" quotePrefix="1" applyFont="1" applyFill="1"/>
    <xf numFmtId="0" fontId="29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30" fillId="0" borderId="0" xfId="12" quotePrefix="1" applyFont="1" applyFill="1"/>
    <xf numFmtId="166" fontId="31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1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5" fillId="3" borderId="0" xfId="0" applyFont="1" applyFill="1"/>
    <xf numFmtId="0" fontId="32" fillId="3" borderId="0" xfId="0" applyFont="1" applyFill="1"/>
    <xf numFmtId="0" fontId="22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20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21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20" fillId="0" borderId="0" xfId="2" applyNumberFormat="1" applyFont="1" applyFill="1" applyBorder="1" applyAlignment="1" applyProtection="1">
      <alignment vertical="top"/>
      <protection hidden="1"/>
    </xf>
    <xf numFmtId="169" fontId="20" fillId="0" borderId="0" xfId="2" applyNumberFormat="1" applyFont="1" applyFill="1" applyBorder="1" applyAlignment="1" applyProtection="1">
      <alignment vertical="top"/>
      <protection hidden="1"/>
    </xf>
    <xf numFmtId="164" fontId="22" fillId="0" borderId="0" xfId="2" applyNumberFormat="1" applyFont="1" applyAlignment="1" applyProtection="1">
      <protection hidden="1"/>
    </xf>
    <xf numFmtId="164" fontId="32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21" fillId="0" borderId="0" xfId="1" applyNumberFormat="1" applyFont="1" applyBorder="1" applyAlignment="1" applyProtection="1">
      <alignment horizontal="right"/>
      <protection hidden="1"/>
    </xf>
    <xf numFmtId="169" fontId="21" fillId="0" borderId="0" xfId="1" applyNumberFormat="1" applyFont="1" applyBorder="1" applyAlignment="1" applyProtection="1">
      <alignment horizontal="right" indent="3"/>
      <protection hidden="1"/>
    </xf>
    <xf numFmtId="169" fontId="21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22" fillId="0" borderId="0" xfId="2" applyNumberFormat="1" applyFont="1" applyFill="1" applyAlignment="1" applyProtection="1">
      <alignment horizontal="left" indent="6"/>
      <protection hidden="1"/>
    </xf>
    <xf numFmtId="164" fontId="22" fillId="0" borderId="0" xfId="2" applyNumberFormat="1" applyFont="1" applyFill="1" applyBorder="1" applyAlignment="1" applyProtection="1">
      <alignment horizontal="left" indent="6"/>
      <protection hidden="1"/>
    </xf>
    <xf numFmtId="164" fontId="22" fillId="0" borderId="13" xfId="2" applyNumberFormat="1" applyFont="1" applyFill="1" applyBorder="1" applyAlignment="1" applyProtection="1">
      <alignment horizontal="left" indent="6"/>
      <protection hidden="1"/>
    </xf>
    <xf numFmtId="164" fontId="21" fillId="0" borderId="13" xfId="1" applyNumberFormat="1" applyFont="1" applyBorder="1" applyAlignment="1" applyProtection="1">
      <alignment horizontal="right"/>
      <protection hidden="1"/>
    </xf>
    <xf numFmtId="169" fontId="21" fillId="0" borderId="13" xfId="1" applyNumberFormat="1" applyFont="1" applyBorder="1" applyAlignment="1" applyProtection="1">
      <alignment horizontal="right" indent="3"/>
      <protection hidden="1"/>
    </xf>
    <xf numFmtId="169" fontId="21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 wrapText="1"/>
      <protection hidden="1"/>
    </xf>
    <xf numFmtId="164" fontId="20" fillId="0" borderId="0" xfId="2" applyNumberFormat="1" applyFont="1" applyFill="1" applyBorder="1" applyAlignment="1" applyProtection="1">
      <alignment horizontal="right" vertical="top"/>
      <protection hidden="1"/>
    </xf>
    <xf numFmtId="169" fontId="20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22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20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22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22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3" fillId="0" borderId="0" xfId="7" applyNumberFormat="1" applyFont="1" applyFill="1"/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9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0" fillId="0" borderId="0" xfId="0" applyNumberFormat="1" applyFont="1" applyFill="1" applyAlignment="1">
      <alignment horizontal="right"/>
    </xf>
    <xf numFmtId="0" fontId="21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8" fillId="0" borderId="0" xfId="0" applyFont="1" applyBorder="1" applyAlignment="1"/>
    <xf numFmtId="0" fontId="30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3" fontId="40" fillId="0" borderId="0" xfId="0" applyNumberFormat="1" applyFont="1" applyFill="1" applyBorder="1" applyAlignment="1">
      <alignment horizontal="left" vertical="top" wrapText="1"/>
    </xf>
    <xf numFmtId="0" fontId="39" fillId="0" borderId="0" xfId="0" applyFont="1" applyBorder="1" applyAlignment="1">
      <alignment wrapText="1"/>
    </xf>
    <xf numFmtId="3" fontId="40" fillId="0" borderId="0" xfId="0" applyNumberFormat="1" applyFont="1" applyFill="1" applyBorder="1" applyAlignment="1">
      <alignment vertical="top" wrapText="1"/>
    </xf>
    <xf numFmtId="1" fontId="40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0" fillId="0" borderId="0" xfId="17" applyFont="1" applyFill="1" applyBorder="1" applyAlignment="1">
      <alignment horizontal="left" vertical="top" wrapText="1"/>
    </xf>
    <xf numFmtId="0" fontId="9" fillId="0" borderId="9" xfId="0" applyFont="1" applyFill="1" applyBorder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horizontal="left" vertical="top" wrapText="1"/>
    </xf>
    <xf numFmtId="164" fontId="19" fillId="0" borderId="9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38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9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19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155</v>
      </c>
    </row>
    <row r="2" spans="1:2" ht="19.5" customHeight="1">
      <c r="A2" s="3" t="s">
        <v>156</v>
      </c>
    </row>
    <row r="3" spans="1:2" ht="19.5" customHeight="1">
      <c r="A3" s="54" t="s">
        <v>88</v>
      </c>
      <c r="B3" s="55" t="s">
        <v>68</v>
      </c>
    </row>
    <row r="4" spans="1:2" ht="19.5" customHeight="1">
      <c r="A4" s="54" t="s">
        <v>89</v>
      </c>
      <c r="B4" s="55" t="s">
        <v>78</v>
      </c>
    </row>
    <row r="5" spans="1:2" ht="19.5" customHeight="1">
      <c r="A5" s="54" t="s">
        <v>90</v>
      </c>
      <c r="B5" s="55" t="s">
        <v>77</v>
      </c>
    </row>
    <row r="6" spans="1:2" ht="19.5" customHeight="1">
      <c r="A6" s="54" t="s">
        <v>91</v>
      </c>
      <c r="B6" s="55" t="s">
        <v>69</v>
      </c>
    </row>
    <row r="7" spans="1:2" ht="19.5" customHeight="1">
      <c r="A7" s="54" t="s">
        <v>92</v>
      </c>
      <c r="B7" s="55" t="s">
        <v>70</v>
      </c>
    </row>
    <row r="8" spans="1:2" ht="19.5" customHeight="1">
      <c r="A8" s="54" t="s">
        <v>93</v>
      </c>
      <c r="B8" s="55" t="s">
        <v>72</v>
      </c>
    </row>
    <row r="9" spans="1:2" ht="19.5" customHeight="1">
      <c r="A9" s="3" t="s">
        <v>157</v>
      </c>
      <c r="B9" s="55"/>
    </row>
    <row r="10" spans="1:2" ht="19.5" customHeight="1">
      <c r="A10" s="54" t="s">
        <v>94</v>
      </c>
      <c r="B10" s="55" t="s">
        <v>73</v>
      </c>
    </row>
    <row r="11" spans="1:2" ht="19.5" customHeight="1">
      <c r="A11" s="54" t="s">
        <v>95</v>
      </c>
      <c r="B11" s="55" t="s">
        <v>81</v>
      </c>
    </row>
    <row r="12" spans="1:2" ht="19.5" customHeight="1">
      <c r="A12" s="54" t="s">
        <v>96</v>
      </c>
      <c r="B12" s="56" t="s">
        <v>82</v>
      </c>
    </row>
    <row r="13" spans="1:2" ht="19.5" customHeight="1">
      <c r="A13" s="54" t="s">
        <v>97</v>
      </c>
      <c r="B13" s="55" t="s">
        <v>74</v>
      </c>
    </row>
    <row r="14" spans="1:2" ht="19.5" customHeight="1">
      <c r="A14" s="3" t="s">
        <v>158</v>
      </c>
      <c r="B14" s="55"/>
    </row>
    <row r="15" spans="1:2" ht="19.5" customHeight="1">
      <c r="A15" s="57" t="s">
        <v>83</v>
      </c>
      <c r="B15" s="55"/>
    </row>
    <row r="16" spans="1:2" ht="19.5" customHeight="1">
      <c r="A16" s="54" t="s">
        <v>98</v>
      </c>
      <c r="B16" s="55" t="s">
        <v>85</v>
      </c>
    </row>
    <row r="17" spans="1:6" ht="19.5" customHeight="1">
      <c r="A17" s="54" t="s">
        <v>99</v>
      </c>
      <c r="B17" s="55" t="s">
        <v>82</v>
      </c>
    </row>
    <row r="18" spans="1:6" ht="19.5" customHeight="1">
      <c r="A18" s="54" t="s">
        <v>100</v>
      </c>
      <c r="B18" s="55" t="s">
        <v>86</v>
      </c>
    </row>
    <row r="19" spans="1:6" ht="19.5" customHeight="1">
      <c r="A19" s="54" t="s">
        <v>101</v>
      </c>
      <c r="B19" s="55" t="s">
        <v>87</v>
      </c>
    </row>
    <row r="20" spans="1:6" ht="19.5" customHeight="1">
      <c r="A20" s="57" t="s">
        <v>84</v>
      </c>
      <c r="B20" s="55"/>
    </row>
    <row r="21" spans="1:6" ht="19.5" customHeight="1">
      <c r="A21" s="54" t="s">
        <v>102</v>
      </c>
      <c r="B21" s="55" t="s">
        <v>85</v>
      </c>
    </row>
    <row r="22" spans="1:6" ht="19.5" customHeight="1">
      <c r="A22" s="54" t="s">
        <v>103</v>
      </c>
      <c r="B22" s="55" t="s">
        <v>82</v>
      </c>
    </row>
    <row r="23" spans="1:6" ht="19.5" customHeight="1">
      <c r="A23" s="58" t="s">
        <v>123</v>
      </c>
      <c r="E23" s="55"/>
    </row>
    <row r="24" spans="1:6">
      <c r="A24" s="146" t="s">
        <v>187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3" customWidth="1"/>
    <col min="2" max="2" width="9.109375" style="13" customWidth="1"/>
    <col min="3" max="3" width="7.109375" style="13" customWidth="1"/>
    <col min="4" max="4" width="9.109375" style="13" customWidth="1"/>
    <col min="5" max="6" width="7.109375" style="13" customWidth="1"/>
    <col min="7" max="7" width="10.5546875" style="13" customWidth="1"/>
    <col min="8" max="8" width="10.88671875" style="13" customWidth="1"/>
    <col min="9" max="9" width="7.109375" style="13" customWidth="1"/>
    <col min="10" max="10" width="8.44140625" style="13" customWidth="1"/>
    <col min="11" max="15" width="7.109375" style="13" customWidth="1"/>
    <col min="16" max="16" width="9" style="13" customWidth="1"/>
    <col min="17" max="19" width="7.109375" style="13" customWidth="1"/>
    <col min="20" max="16384" width="9.109375" style="13"/>
  </cols>
  <sheetData>
    <row r="1" spans="1:24" s="27" customFormat="1" ht="14.4">
      <c r="A1" s="4" t="s">
        <v>128</v>
      </c>
    </row>
    <row r="2" spans="1:24" s="27" customFormat="1" ht="5.25" customHeight="1">
      <c r="A2" s="51"/>
    </row>
    <row r="3" spans="1:24" ht="27" customHeight="1">
      <c r="A3" s="226" t="s">
        <v>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4" ht="12.75" customHeight="1">
      <c r="A4" s="212" t="s">
        <v>127</v>
      </c>
      <c r="B4" s="224"/>
      <c r="C4" s="224"/>
      <c r="D4" s="224"/>
      <c r="E4" s="224"/>
      <c r="F4" s="224"/>
    </row>
    <row r="5" spans="1:24" ht="12.75" customHeight="1">
      <c r="A5" s="19" t="s">
        <v>226</v>
      </c>
      <c r="B5" s="19"/>
      <c r="C5" s="19"/>
      <c r="D5" s="22"/>
      <c r="E5" s="22"/>
      <c r="F5" s="22"/>
    </row>
    <row r="6" spans="1:24" s="29" customFormat="1" ht="12.75" customHeight="1">
      <c r="A6" s="196" t="s">
        <v>0</v>
      </c>
      <c r="B6" s="185" t="s">
        <v>15</v>
      </c>
      <c r="C6" s="199" t="s">
        <v>7</v>
      </c>
      <c r="D6" s="199"/>
      <c r="E6" s="199"/>
      <c r="F6" s="199"/>
      <c r="G6" s="199"/>
      <c r="H6" s="26"/>
      <c r="I6" s="199" t="s">
        <v>2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</row>
    <row r="7" spans="1:24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4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4" hidden="1" outlineLevel="1">
      <c r="A11" s="9">
        <v>40544</v>
      </c>
      <c r="B11" s="21">
        <v>681.28363359000002</v>
      </c>
      <c r="C11" s="21">
        <f>I11+O11</f>
        <v>404.64894444000004</v>
      </c>
      <c r="D11" s="21">
        <f>J11+P11</f>
        <v>276.63468914999999</v>
      </c>
      <c r="E11" s="21">
        <f>K11+Q11</f>
        <v>191.33471401</v>
      </c>
      <c r="F11" s="21">
        <f>L11+R11</f>
        <v>76.095403449999992</v>
      </c>
      <c r="G11" s="21">
        <f>M11+S11</f>
        <v>9.2045716899999999</v>
      </c>
      <c r="H11" s="21">
        <f>SUM(I11:J11)</f>
        <v>590.48305542000003</v>
      </c>
      <c r="I11" s="21">
        <v>358.21858494000003</v>
      </c>
      <c r="J11" s="21">
        <f>SUM(K11:M11)</f>
        <v>232.26447048</v>
      </c>
      <c r="K11" s="21">
        <v>155.10736674</v>
      </c>
      <c r="L11" s="21">
        <v>75.89272197999999</v>
      </c>
      <c r="M11" s="21">
        <v>1.26438176</v>
      </c>
      <c r="N11" s="21">
        <f>SUM(O11:P11)</f>
        <v>90.800578169999994</v>
      </c>
      <c r="O11" s="21">
        <v>46.430359499999994</v>
      </c>
      <c r="P11" s="21">
        <f>SUM(Q11:S11)</f>
        <v>44.37021867</v>
      </c>
      <c r="Q11" s="21">
        <v>36.227347269999996</v>
      </c>
      <c r="R11" s="21">
        <v>0.20268147</v>
      </c>
      <c r="S11" s="21">
        <v>7.9401899299999998</v>
      </c>
      <c r="T11" s="21"/>
      <c r="U11" s="21"/>
      <c r="V11" s="21"/>
      <c r="W11" s="21"/>
      <c r="X11" s="21"/>
    </row>
    <row r="12" spans="1:24" hidden="1" outlineLevel="1">
      <c r="A12" s="9">
        <v>40575</v>
      </c>
      <c r="B12" s="21">
        <v>756.85523398999999</v>
      </c>
      <c r="C12" s="21">
        <f t="shared" ref="C12:C67" si="0">I12+O12</f>
        <v>470.09160788999998</v>
      </c>
      <c r="D12" s="21">
        <f t="shared" ref="D12:D67" si="1">J12+P12</f>
        <v>286.76362610000001</v>
      </c>
      <c r="E12" s="21">
        <f t="shared" ref="E12:E67" si="2">K12+Q12</f>
        <v>205.18304932000001</v>
      </c>
      <c r="F12" s="21">
        <f t="shared" ref="F12:F67" si="3">L12+R12</f>
        <v>72.890262119999988</v>
      </c>
      <c r="G12" s="21">
        <f t="shared" ref="G12:G67" si="4">M12+S12</f>
        <v>8.6903146600000003</v>
      </c>
      <c r="H12" s="21">
        <f t="shared" ref="H12:H67" si="5">SUM(I12:J12)</f>
        <v>623.70550298000001</v>
      </c>
      <c r="I12" s="21">
        <v>378.56547509000001</v>
      </c>
      <c r="J12" s="21">
        <f t="shared" ref="J12:J67" si="6">SUM(K12:M12)</f>
        <v>245.14002789</v>
      </c>
      <c r="K12" s="21">
        <v>171.78596838000001</v>
      </c>
      <c r="L12" s="21">
        <v>72.594444849999988</v>
      </c>
      <c r="M12" s="21">
        <v>0.75961466</v>
      </c>
      <c r="N12" s="21">
        <f t="shared" ref="N12:N67" si="7">SUM(O12:P12)</f>
        <v>133.14973100999998</v>
      </c>
      <c r="O12" s="21">
        <v>91.526132799999999</v>
      </c>
      <c r="P12" s="21">
        <f t="shared" ref="P12:P67" si="8">SUM(Q12:S12)</f>
        <v>41.623598209999997</v>
      </c>
      <c r="Q12" s="21">
        <v>33.397080939999995</v>
      </c>
      <c r="R12" s="21">
        <v>0.29581727000000002</v>
      </c>
      <c r="S12" s="21">
        <v>7.9306999999999999</v>
      </c>
      <c r="T12" s="21"/>
      <c r="U12" s="21"/>
      <c r="V12" s="21"/>
      <c r="W12" s="21"/>
      <c r="X12" s="21"/>
    </row>
    <row r="13" spans="1:24" hidden="1" outlineLevel="1">
      <c r="A13" s="9">
        <v>40603</v>
      </c>
      <c r="B13" s="21">
        <v>735.09310393999999</v>
      </c>
      <c r="C13" s="21">
        <f t="shared" si="0"/>
        <v>439.57846494999995</v>
      </c>
      <c r="D13" s="21">
        <f t="shared" si="1"/>
        <v>295.51463898999998</v>
      </c>
      <c r="E13" s="21">
        <f t="shared" si="2"/>
        <v>206.93383620999998</v>
      </c>
      <c r="F13" s="21">
        <f t="shared" si="3"/>
        <v>79.811223389999995</v>
      </c>
      <c r="G13" s="21">
        <f t="shared" si="4"/>
        <v>8.7695793900000005</v>
      </c>
      <c r="H13" s="21">
        <f t="shared" si="5"/>
        <v>665.93798425</v>
      </c>
      <c r="I13" s="21">
        <v>414.88848975999997</v>
      </c>
      <c r="J13" s="21">
        <f t="shared" si="6"/>
        <v>251.04949449</v>
      </c>
      <c r="K13" s="21">
        <v>170.48413373</v>
      </c>
      <c r="L13" s="21">
        <v>79.755781369999994</v>
      </c>
      <c r="M13" s="21">
        <v>0.80957939000000001</v>
      </c>
      <c r="N13" s="21">
        <f t="shared" si="7"/>
        <v>69.155119690000006</v>
      </c>
      <c r="O13" s="21">
        <v>24.689975190000002</v>
      </c>
      <c r="P13" s="21">
        <f t="shared" si="8"/>
        <v>44.465144500000001</v>
      </c>
      <c r="Q13" s="21">
        <v>36.449702479999999</v>
      </c>
      <c r="R13" s="21">
        <v>5.5442020000000002E-2</v>
      </c>
      <c r="S13" s="21">
        <v>7.96</v>
      </c>
      <c r="T13" s="21"/>
      <c r="U13" s="21"/>
      <c r="V13" s="21"/>
      <c r="W13" s="21"/>
      <c r="X13" s="21"/>
    </row>
    <row r="14" spans="1:24" hidden="1" outlineLevel="1">
      <c r="A14" s="9">
        <v>40634</v>
      </c>
      <c r="B14" s="21">
        <v>724.56002073999991</v>
      </c>
      <c r="C14" s="21">
        <f t="shared" si="0"/>
        <v>438.46548305000005</v>
      </c>
      <c r="D14" s="21">
        <f t="shared" si="1"/>
        <v>286.09453769000004</v>
      </c>
      <c r="E14" s="21">
        <f t="shared" si="2"/>
        <v>196.31365307999999</v>
      </c>
      <c r="F14" s="21">
        <f t="shared" si="3"/>
        <v>81.00574644000001</v>
      </c>
      <c r="G14" s="21">
        <f t="shared" si="4"/>
        <v>8.77513817</v>
      </c>
      <c r="H14" s="21">
        <f t="shared" si="5"/>
        <v>640.27929401000006</v>
      </c>
      <c r="I14" s="21">
        <v>395.25114325000004</v>
      </c>
      <c r="J14" s="21">
        <f t="shared" si="6"/>
        <v>245.02815076000002</v>
      </c>
      <c r="K14" s="21">
        <v>163.23894749999999</v>
      </c>
      <c r="L14" s="21">
        <v>80.979465090000005</v>
      </c>
      <c r="M14" s="21">
        <v>0.80973817000000003</v>
      </c>
      <c r="N14" s="21">
        <f t="shared" si="7"/>
        <v>84.280726729999998</v>
      </c>
      <c r="O14" s="21">
        <v>43.214339800000005</v>
      </c>
      <c r="P14" s="21">
        <f t="shared" si="8"/>
        <v>41.06638693</v>
      </c>
      <c r="Q14" s="21">
        <v>33.07470558</v>
      </c>
      <c r="R14" s="21">
        <v>2.6281349999999998E-2</v>
      </c>
      <c r="S14" s="21">
        <v>7.9653999999999998</v>
      </c>
      <c r="T14" s="21"/>
      <c r="U14" s="21"/>
      <c r="V14" s="21"/>
      <c r="W14" s="21"/>
      <c r="X14" s="21"/>
    </row>
    <row r="15" spans="1:24" hidden="1" outlineLevel="1">
      <c r="A15" s="9">
        <v>40664</v>
      </c>
      <c r="B15" s="21">
        <v>783.84884715999988</v>
      </c>
      <c r="C15" s="21">
        <f t="shared" si="0"/>
        <v>464.65056791999996</v>
      </c>
      <c r="D15" s="21">
        <f t="shared" si="1"/>
        <v>319.19827924000003</v>
      </c>
      <c r="E15" s="21">
        <f t="shared" si="2"/>
        <v>215.51777786000002</v>
      </c>
      <c r="F15" s="21">
        <f t="shared" si="3"/>
        <v>94.902042950000009</v>
      </c>
      <c r="G15" s="21">
        <f t="shared" si="4"/>
        <v>8.7784584300000006</v>
      </c>
      <c r="H15" s="21">
        <f t="shared" si="5"/>
        <v>689.01115587999993</v>
      </c>
      <c r="I15" s="21">
        <v>410.04987018999998</v>
      </c>
      <c r="J15" s="21">
        <f t="shared" si="6"/>
        <v>278.96128569000001</v>
      </c>
      <c r="K15" s="21">
        <v>183.27678710000001</v>
      </c>
      <c r="L15" s="21">
        <v>94.876640160000008</v>
      </c>
      <c r="M15" s="21">
        <v>0.80785843000000002</v>
      </c>
      <c r="N15" s="21">
        <f t="shared" si="7"/>
        <v>94.837691280000001</v>
      </c>
      <c r="O15" s="21">
        <v>54.60069773</v>
      </c>
      <c r="P15" s="21">
        <f t="shared" si="8"/>
        <v>40.236993550000001</v>
      </c>
      <c r="Q15" s="21">
        <v>32.240990760000003</v>
      </c>
      <c r="R15" s="21">
        <v>2.5402790000000001E-2</v>
      </c>
      <c r="S15" s="21">
        <v>7.9706000000000001</v>
      </c>
      <c r="T15" s="21"/>
      <c r="U15" s="21"/>
      <c r="V15" s="21"/>
      <c r="W15" s="21"/>
      <c r="X15" s="21"/>
    </row>
    <row r="16" spans="1:24" hidden="1" outlineLevel="1">
      <c r="A16" s="9">
        <v>40695</v>
      </c>
      <c r="B16" s="21">
        <v>824.07871853999995</v>
      </c>
      <c r="C16" s="21">
        <f t="shared" si="0"/>
        <v>511.98535138</v>
      </c>
      <c r="D16" s="21">
        <f t="shared" si="1"/>
        <v>312.09336715999996</v>
      </c>
      <c r="E16" s="21">
        <f t="shared" si="2"/>
        <v>189.57145066999999</v>
      </c>
      <c r="F16" s="21">
        <f t="shared" si="3"/>
        <v>98.594224440000005</v>
      </c>
      <c r="G16" s="21">
        <f t="shared" si="4"/>
        <v>23.927692049999997</v>
      </c>
      <c r="H16" s="21">
        <f t="shared" si="5"/>
        <v>698.15997956000001</v>
      </c>
      <c r="I16" s="21">
        <v>432.14950755000001</v>
      </c>
      <c r="J16" s="21">
        <f t="shared" si="6"/>
        <v>266.01047200999994</v>
      </c>
      <c r="K16" s="21">
        <v>166.76362098999999</v>
      </c>
      <c r="L16" s="21">
        <v>98.438828970000003</v>
      </c>
      <c r="M16" s="21">
        <v>0.80802204999999994</v>
      </c>
      <c r="N16" s="21">
        <f t="shared" si="7"/>
        <v>125.91873898</v>
      </c>
      <c r="O16" s="21">
        <v>79.835843830000002</v>
      </c>
      <c r="P16" s="21">
        <f t="shared" si="8"/>
        <v>46.082895149999999</v>
      </c>
      <c r="Q16" s="21">
        <v>22.807829679999998</v>
      </c>
      <c r="R16" s="21">
        <v>0.15539547000000001</v>
      </c>
      <c r="S16" s="21">
        <v>23.119669999999999</v>
      </c>
      <c r="T16" s="21"/>
      <c r="U16" s="21"/>
      <c r="V16" s="21"/>
      <c r="W16" s="21"/>
      <c r="X16" s="21"/>
    </row>
    <row r="17" spans="1:24" hidden="1" outlineLevel="1">
      <c r="A17" s="9">
        <v>40725</v>
      </c>
      <c r="B17" s="21">
        <v>805.05096578999996</v>
      </c>
      <c r="C17" s="21">
        <f t="shared" si="0"/>
        <v>488.14604757000006</v>
      </c>
      <c r="D17" s="21">
        <f t="shared" si="1"/>
        <v>316.90491822000001</v>
      </c>
      <c r="E17" s="21">
        <f t="shared" si="2"/>
        <v>189.02696935999998</v>
      </c>
      <c r="F17" s="21">
        <f t="shared" si="3"/>
        <v>103.45432011</v>
      </c>
      <c r="G17" s="21">
        <f t="shared" si="4"/>
        <v>24.423628749999999</v>
      </c>
      <c r="H17" s="21">
        <f t="shared" si="5"/>
        <v>700.54232625000009</v>
      </c>
      <c r="I17" s="21">
        <v>429.66655374000004</v>
      </c>
      <c r="J17" s="21">
        <f t="shared" si="6"/>
        <v>270.87577250999999</v>
      </c>
      <c r="K17" s="21">
        <v>166.80968460999998</v>
      </c>
      <c r="L17" s="21">
        <v>102.75893915</v>
      </c>
      <c r="M17" s="21">
        <v>1.3071487500000001</v>
      </c>
      <c r="N17" s="21">
        <f t="shared" si="7"/>
        <v>104.50863953999999</v>
      </c>
      <c r="O17" s="21">
        <v>58.479493829999996</v>
      </c>
      <c r="P17" s="21">
        <f t="shared" si="8"/>
        <v>46.029145709999995</v>
      </c>
      <c r="Q17" s="21">
        <v>22.217284749999997</v>
      </c>
      <c r="R17" s="21">
        <v>0.69538096000000005</v>
      </c>
      <c r="S17" s="21">
        <v>23.116479999999999</v>
      </c>
      <c r="T17" s="21"/>
      <c r="U17" s="21"/>
      <c r="V17" s="21"/>
      <c r="W17" s="21"/>
      <c r="X17" s="21"/>
    </row>
    <row r="18" spans="1:24" hidden="1" outlineLevel="1">
      <c r="A18" s="9">
        <v>40756</v>
      </c>
      <c r="B18" s="21">
        <v>862.5906103399999</v>
      </c>
      <c r="C18" s="21">
        <f t="shared" si="0"/>
        <v>559.02971941999999</v>
      </c>
      <c r="D18" s="21">
        <f t="shared" si="1"/>
        <v>303.56089092000002</v>
      </c>
      <c r="E18" s="21">
        <f t="shared" si="2"/>
        <v>180.92108682</v>
      </c>
      <c r="F18" s="21">
        <f t="shared" si="3"/>
        <v>97.74651913000001</v>
      </c>
      <c r="G18" s="21">
        <f t="shared" si="4"/>
        <v>24.89328497</v>
      </c>
      <c r="H18" s="21">
        <f t="shared" si="5"/>
        <v>714.51122201999999</v>
      </c>
      <c r="I18" s="21">
        <v>459.18475975999996</v>
      </c>
      <c r="J18" s="21">
        <f t="shared" si="6"/>
        <v>255.32646226000003</v>
      </c>
      <c r="K18" s="21">
        <v>156.1185504</v>
      </c>
      <c r="L18" s="21">
        <v>97.430656890000009</v>
      </c>
      <c r="M18" s="21">
        <v>1.77725497</v>
      </c>
      <c r="N18" s="21">
        <f t="shared" si="7"/>
        <v>148.07938831999999</v>
      </c>
      <c r="O18" s="21">
        <v>99.844959660000001</v>
      </c>
      <c r="P18" s="21">
        <f t="shared" si="8"/>
        <v>48.234428659999999</v>
      </c>
      <c r="Q18" s="21">
        <v>24.802536419999999</v>
      </c>
      <c r="R18" s="21">
        <v>0.31586224000000002</v>
      </c>
      <c r="S18" s="21">
        <v>23.116029999999999</v>
      </c>
      <c r="T18" s="21"/>
      <c r="U18" s="21"/>
      <c r="V18" s="21"/>
      <c r="W18" s="21"/>
      <c r="X18" s="21"/>
    </row>
    <row r="19" spans="1:24" hidden="1" outlineLevel="1">
      <c r="A19" s="9">
        <v>40787</v>
      </c>
      <c r="B19" s="21">
        <v>761.62440279000009</v>
      </c>
      <c r="C19" s="21">
        <f t="shared" si="0"/>
        <v>443.60885266999998</v>
      </c>
      <c r="D19" s="21">
        <f t="shared" si="1"/>
        <v>318.01555012</v>
      </c>
      <c r="E19" s="21">
        <f t="shared" si="2"/>
        <v>188.06640554000001</v>
      </c>
      <c r="F19" s="21">
        <f t="shared" si="3"/>
        <v>104.66989941</v>
      </c>
      <c r="G19" s="21">
        <f t="shared" si="4"/>
        <v>25.279245169999999</v>
      </c>
      <c r="H19" s="21">
        <f t="shared" si="5"/>
        <v>634.27315223000005</v>
      </c>
      <c r="I19" s="21">
        <v>367.55942121999999</v>
      </c>
      <c r="J19" s="21">
        <f t="shared" si="6"/>
        <v>266.71373101</v>
      </c>
      <c r="K19" s="21">
        <v>160.18580056000002</v>
      </c>
      <c r="L19" s="21">
        <v>104.37051527999999</v>
      </c>
      <c r="M19" s="21">
        <v>2.1574151700000002</v>
      </c>
      <c r="N19" s="21">
        <f t="shared" si="7"/>
        <v>127.35125056</v>
      </c>
      <c r="O19" s="21">
        <v>76.04943145</v>
      </c>
      <c r="P19" s="21">
        <f t="shared" si="8"/>
        <v>51.301819109999997</v>
      </c>
      <c r="Q19" s="21">
        <v>27.880604980000001</v>
      </c>
      <c r="R19" s="21">
        <v>0.29938413000000003</v>
      </c>
      <c r="S19" s="21">
        <v>23.121829999999999</v>
      </c>
      <c r="T19" s="21"/>
      <c r="U19" s="21"/>
      <c r="V19" s="21"/>
      <c r="W19" s="21"/>
      <c r="X19" s="21"/>
    </row>
    <row r="20" spans="1:24" hidden="1" outlineLevel="1">
      <c r="A20" s="9">
        <v>40817</v>
      </c>
      <c r="B20" s="21">
        <v>866.02692216000003</v>
      </c>
      <c r="C20" s="21">
        <f t="shared" si="0"/>
        <v>581.41252111999995</v>
      </c>
      <c r="D20" s="21">
        <f t="shared" si="1"/>
        <v>284.61440104000002</v>
      </c>
      <c r="E20" s="21">
        <f t="shared" si="2"/>
        <v>149.21718053000001</v>
      </c>
      <c r="F20" s="21">
        <f t="shared" si="3"/>
        <v>110.10110998</v>
      </c>
      <c r="G20" s="21">
        <f t="shared" si="4"/>
        <v>25.29611053</v>
      </c>
      <c r="H20" s="21">
        <f t="shared" si="5"/>
        <v>743.34620515999995</v>
      </c>
      <c r="I20" s="21">
        <v>502.02201054</v>
      </c>
      <c r="J20" s="21">
        <f t="shared" si="6"/>
        <v>241.32419462000001</v>
      </c>
      <c r="K20" s="21">
        <v>135.03005199</v>
      </c>
      <c r="L20" s="21">
        <v>104.1333321</v>
      </c>
      <c r="M20" s="21">
        <v>2.16081053</v>
      </c>
      <c r="N20" s="21">
        <f t="shared" si="7"/>
        <v>122.680717</v>
      </c>
      <c r="O20" s="21">
        <v>79.390510579999997</v>
      </c>
      <c r="P20" s="21">
        <f t="shared" si="8"/>
        <v>43.290206420000004</v>
      </c>
      <c r="Q20" s="21">
        <v>14.18712854</v>
      </c>
      <c r="R20" s="21">
        <v>5.9677778799999999</v>
      </c>
      <c r="S20" s="21">
        <v>23.135300000000001</v>
      </c>
      <c r="T20" s="21"/>
      <c r="U20" s="21"/>
      <c r="V20" s="21"/>
      <c r="W20" s="21"/>
      <c r="X20" s="21"/>
    </row>
    <row r="21" spans="1:24" hidden="1" outlineLevel="1">
      <c r="A21" s="9">
        <v>40848</v>
      </c>
      <c r="B21" s="21">
        <v>896.29563212999994</v>
      </c>
      <c r="C21" s="21">
        <f t="shared" si="0"/>
        <v>594.47452700000008</v>
      </c>
      <c r="D21" s="21">
        <f t="shared" si="1"/>
        <v>301.82110512999998</v>
      </c>
      <c r="E21" s="21">
        <f t="shared" si="2"/>
        <v>168.96022475000001</v>
      </c>
      <c r="F21" s="21">
        <f t="shared" si="3"/>
        <v>107.5277842</v>
      </c>
      <c r="G21" s="21">
        <f t="shared" si="4"/>
        <v>25.333096179999998</v>
      </c>
      <c r="H21" s="21">
        <f t="shared" si="5"/>
        <v>780.50938904000009</v>
      </c>
      <c r="I21" s="21">
        <v>515.20262101000003</v>
      </c>
      <c r="J21" s="21">
        <f t="shared" si="6"/>
        <v>265.30676803</v>
      </c>
      <c r="K21" s="21">
        <v>161.12261602000001</v>
      </c>
      <c r="L21" s="21">
        <v>102.02318583</v>
      </c>
      <c r="M21" s="21">
        <v>2.16096618</v>
      </c>
      <c r="N21" s="21">
        <f t="shared" si="7"/>
        <v>115.78624309</v>
      </c>
      <c r="O21" s="21">
        <v>79.271905989999993</v>
      </c>
      <c r="P21" s="21">
        <f t="shared" si="8"/>
        <v>36.514337099999999</v>
      </c>
      <c r="Q21" s="21">
        <v>7.8376087300000004</v>
      </c>
      <c r="R21" s="21">
        <v>5.5045983700000001</v>
      </c>
      <c r="S21" s="21">
        <v>23.172129999999999</v>
      </c>
      <c r="T21" s="21"/>
      <c r="U21" s="21"/>
      <c r="V21" s="21"/>
      <c r="W21" s="21"/>
      <c r="X21" s="21"/>
    </row>
    <row r="22" spans="1:24" hidden="1" outlineLevel="1">
      <c r="A22" s="9">
        <v>40878</v>
      </c>
      <c r="B22" s="21">
        <v>784.97084077000011</v>
      </c>
      <c r="C22" s="21">
        <f t="shared" si="0"/>
        <v>481.10851731000002</v>
      </c>
      <c r="D22" s="21">
        <f t="shared" si="1"/>
        <v>303.86232346000003</v>
      </c>
      <c r="E22" s="21">
        <f t="shared" si="2"/>
        <v>170.43059168000002</v>
      </c>
      <c r="F22" s="21">
        <f t="shared" si="3"/>
        <v>108.08739979000001</v>
      </c>
      <c r="G22" s="21">
        <f t="shared" si="4"/>
        <v>25.344331990000001</v>
      </c>
      <c r="H22" s="21">
        <f t="shared" si="5"/>
        <v>682.90298043999996</v>
      </c>
      <c r="I22" s="21">
        <v>411.75339541</v>
      </c>
      <c r="J22" s="21">
        <f t="shared" si="6"/>
        <v>271.14958503000003</v>
      </c>
      <c r="K22" s="21">
        <v>166.23122323000001</v>
      </c>
      <c r="L22" s="21">
        <v>102.74644981</v>
      </c>
      <c r="M22" s="21">
        <v>2.1719119899999999</v>
      </c>
      <c r="N22" s="21">
        <f t="shared" si="7"/>
        <v>102.06786033</v>
      </c>
      <c r="O22" s="21">
        <v>69.3551219</v>
      </c>
      <c r="P22" s="21">
        <f t="shared" si="8"/>
        <v>32.712738430000002</v>
      </c>
      <c r="Q22" s="21">
        <v>4.1993684499999997</v>
      </c>
      <c r="R22" s="21">
        <v>5.3409499800000004</v>
      </c>
      <c r="S22" s="21">
        <v>23.172419999999999</v>
      </c>
      <c r="T22" s="21"/>
      <c r="U22" s="21"/>
      <c r="V22" s="21"/>
      <c r="W22" s="21"/>
      <c r="X22" s="21"/>
    </row>
    <row r="23" spans="1:24" hidden="1" outlineLevel="1">
      <c r="A23" s="9">
        <v>40909</v>
      </c>
      <c r="B23" s="21">
        <v>808.05080427000007</v>
      </c>
      <c r="C23" s="21">
        <f t="shared" si="0"/>
        <v>496.03485605999998</v>
      </c>
      <c r="D23" s="21">
        <f t="shared" si="1"/>
        <v>312.01594821000003</v>
      </c>
      <c r="E23" s="21">
        <f t="shared" si="2"/>
        <v>181.43351146000001</v>
      </c>
      <c r="F23" s="21">
        <f t="shared" si="3"/>
        <v>105.24424330999999</v>
      </c>
      <c r="G23" s="21">
        <f t="shared" si="4"/>
        <v>25.338193439999998</v>
      </c>
      <c r="H23" s="21">
        <f t="shared" si="5"/>
        <v>717.42163069999992</v>
      </c>
      <c r="I23" s="21">
        <v>441.35625949999996</v>
      </c>
      <c r="J23" s="21">
        <f t="shared" si="6"/>
        <v>276.06537120000002</v>
      </c>
      <c r="K23" s="21">
        <v>174.11175544</v>
      </c>
      <c r="L23" s="21">
        <v>99.787552319999989</v>
      </c>
      <c r="M23" s="21">
        <v>2.1660634399999998</v>
      </c>
      <c r="N23" s="21">
        <f t="shared" si="7"/>
        <v>90.629173570000006</v>
      </c>
      <c r="O23" s="21">
        <v>54.678596560000003</v>
      </c>
      <c r="P23" s="21">
        <f t="shared" si="8"/>
        <v>35.950577010000003</v>
      </c>
      <c r="Q23" s="21">
        <v>7.3217560200000005</v>
      </c>
      <c r="R23" s="21">
        <v>5.4566909900000002</v>
      </c>
      <c r="S23" s="21">
        <v>23.172129999999999</v>
      </c>
      <c r="T23" s="21"/>
      <c r="U23" s="21"/>
      <c r="V23" s="21"/>
      <c r="W23" s="21"/>
      <c r="X23" s="21"/>
    </row>
    <row r="24" spans="1:24" hidden="1" outlineLevel="1">
      <c r="A24" s="9">
        <v>40940</v>
      </c>
      <c r="B24" s="21">
        <v>869.44139632999998</v>
      </c>
      <c r="C24" s="21">
        <f t="shared" si="0"/>
        <v>551.85683320999999</v>
      </c>
      <c r="D24" s="21">
        <f t="shared" si="1"/>
        <v>317.58456311999998</v>
      </c>
      <c r="E24" s="21">
        <f t="shared" si="2"/>
        <v>186.26672296999999</v>
      </c>
      <c r="F24" s="21">
        <f t="shared" si="3"/>
        <v>70.443527020000005</v>
      </c>
      <c r="G24" s="21">
        <f t="shared" si="4"/>
        <v>60.874313130000004</v>
      </c>
      <c r="H24" s="21">
        <f t="shared" si="5"/>
        <v>777.66893914000002</v>
      </c>
      <c r="I24" s="21">
        <v>494.36370748000002</v>
      </c>
      <c r="J24" s="21">
        <f t="shared" si="6"/>
        <v>283.30523166</v>
      </c>
      <c r="K24" s="21">
        <v>180.77215977</v>
      </c>
      <c r="L24" s="21">
        <v>64.942751090000002</v>
      </c>
      <c r="M24" s="21">
        <v>37.590320800000001</v>
      </c>
      <c r="N24" s="21">
        <f t="shared" si="7"/>
        <v>91.772457189999997</v>
      </c>
      <c r="O24" s="21">
        <v>57.493125729999996</v>
      </c>
      <c r="P24" s="21">
        <f t="shared" si="8"/>
        <v>34.279331460000002</v>
      </c>
      <c r="Q24" s="21">
        <v>5.4945632</v>
      </c>
      <c r="R24" s="21">
        <v>5.5007759299999996</v>
      </c>
      <c r="S24" s="21">
        <v>23.28399233</v>
      </c>
      <c r="T24" s="21"/>
      <c r="U24" s="21"/>
      <c r="V24" s="21"/>
      <c r="W24" s="21"/>
      <c r="X24" s="21"/>
    </row>
    <row r="25" spans="1:24" hidden="1" outlineLevel="1">
      <c r="A25" s="9">
        <v>40969</v>
      </c>
      <c r="B25" s="21">
        <v>847.30802461999997</v>
      </c>
      <c r="C25" s="21">
        <f t="shared" si="0"/>
        <v>501.46246590999999</v>
      </c>
      <c r="D25" s="21">
        <f t="shared" si="1"/>
        <v>345.84555870999998</v>
      </c>
      <c r="E25" s="21">
        <f t="shared" si="2"/>
        <v>213.40352765</v>
      </c>
      <c r="F25" s="21">
        <f t="shared" si="3"/>
        <v>71.544445839999995</v>
      </c>
      <c r="G25" s="21">
        <f t="shared" si="4"/>
        <v>60.897585220000011</v>
      </c>
      <c r="H25" s="21">
        <f t="shared" si="5"/>
        <v>740.41771824</v>
      </c>
      <c r="I25" s="21">
        <v>441.00295657999999</v>
      </c>
      <c r="J25" s="21">
        <f t="shared" si="6"/>
        <v>299.41476166000001</v>
      </c>
      <c r="K25" s="21">
        <v>195.71412741</v>
      </c>
      <c r="L25" s="21">
        <v>66.085427929999994</v>
      </c>
      <c r="M25" s="21">
        <v>37.615206320000006</v>
      </c>
      <c r="N25" s="21">
        <f t="shared" si="7"/>
        <v>106.89030638</v>
      </c>
      <c r="O25" s="21">
        <v>60.459509330000003</v>
      </c>
      <c r="P25" s="21">
        <f t="shared" si="8"/>
        <v>46.430797049999995</v>
      </c>
      <c r="Q25" s="21">
        <v>17.689400239999998</v>
      </c>
      <c r="R25" s="21">
        <v>5.45901791</v>
      </c>
      <c r="S25" s="21">
        <v>23.282378900000001</v>
      </c>
      <c r="T25" s="21"/>
      <c r="U25" s="21"/>
      <c r="V25" s="21"/>
      <c r="W25" s="21"/>
      <c r="X25" s="21"/>
    </row>
    <row r="26" spans="1:24" hidden="1" outlineLevel="1">
      <c r="A26" s="9">
        <v>41000</v>
      </c>
      <c r="B26" s="21">
        <v>823.4184860900001</v>
      </c>
      <c r="C26" s="21">
        <f t="shared" si="0"/>
        <v>485.74850083999996</v>
      </c>
      <c r="D26" s="21">
        <f t="shared" si="1"/>
        <v>337.66998525000002</v>
      </c>
      <c r="E26" s="21">
        <f t="shared" si="2"/>
        <v>207.01172484000003</v>
      </c>
      <c r="F26" s="21">
        <f t="shared" si="3"/>
        <v>69.76553912</v>
      </c>
      <c r="G26" s="21">
        <f t="shared" si="4"/>
        <v>60.892721289999997</v>
      </c>
      <c r="H26" s="21">
        <f t="shared" si="5"/>
        <v>734.37803669999994</v>
      </c>
      <c r="I26" s="21">
        <v>438.06238374999998</v>
      </c>
      <c r="J26" s="21">
        <f t="shared" si="6"/>
        <v>296.31565295000001</v>
      </c>
      <c r="K26" s="21">
        <v>194.41588430000002</v>
      </c>
      <c r="L26" s="21">
        <v>64.298374100000004</v>
      </c>
      <c r="M26" s="21">
        <v>37.601394550000002</v>
      </c>
      <c r="N26" s="21">
        <f t="shared" si="7"/>
        <v>89.040449389999992</v>
      </c>
      <c r="O26" s="21">
        <v>47.686117090000003</v>
      </c>
      <c r="P26" s="21">
        <f t="shared" si="8"/>
        <v>41.354332299999996</v>
      </c>
      <c r="Q26" s="21">
        <v>12.595840539999999</v>
      </c>
      <c r="R26" s="21">
        <v>5.4671650200000004</v>
      </c>
      <c r="S26" s="21">
        <v>23.291326739999999</v>
      </c>
      <c r="T26" s="21"/>
      <c r="U26" s="21"/>
      <c r="V26" s="21"/>
      <c r="W26" s="21"/>
      <c r="X26" s="21"/>
    </row>
    <row r="27" spans="1:24" hidden="1" outlineLevel="1">
      <c r="A27" s="9">
        <v>41030</v>
      </c>
      <c r="B27" s="21">
        <v>819.04568374000019</v>
      </c>
      <c r="C27" s="21">
        <f t="shared" si="0"/>
        <v>487.24553494000003</v>
      </c>
      <c r="D27" s="21">
        <f t="shared" si="1"/>
        <v>331.80014879999999</v>
      </c>
      <c r="E27" s="21">
        <f t="shared" si="2"/>
        <v>210.79211484999999</v>
      </c>
      <c r="F27" s="21">
        <f t="shared" si="3"/>
        <v>60.100885750000003</v>
      </c>
      <c r="G27" s="21">
        <f t="shared" si="4"/>
        <v>60.907148200000009</v>
      </c>
      <c r="H27" s="21">
        <f t="shared" si="5"/>
        <v>732.01583759999994</v>
      </c>
      <c r="I27" s="21">
        <v>436.20637354000002</v>
      </c>
      <c r="J27" s="21">
        <f t="shared" si="6"/>
        <v>295.80946405999998</v>
      </c>
      <c r="K27" s="21">
        <v>203.25880307</v>
      </c>
      <c r="L27" s="21">
        <v>54.93531256</v>
      </c>
      <c r="M27" s="21">
        <v>37.615348430000004</v>
      </c>
      <c r="N27" s="21">
        <f t="shared" si="7"/>
        <v>87.029846139999989</v>
      </c>
      <c r="O27" s="21">
        <v>51.039161399999998</v>
      </c>
      <c r="P27" s="21">
        <f t="shared" si="8"/>
        <v>35.990684739999999</v>
      </c>
      <c r="Q27" s="21">
        <v>7.53331178</v>
      </c>
      <c r="R27" s="21">
        <v>5.1655731899999999</v>
      </c>
      <c r="S27" s="21">
        <v>23.291799770000001</v>
      </c>
      <c r="T27" s="21"/>
      <c r="U27" s="21"/>
      <c r="V27" s="21"/>
      <c r="W27" s="21"/>
      <c r="X27" s="21"/>
    </row>
    <row r="28" spans="1:24" hidden="1" outlineLevel="1">
      <c r="A28" s="9">
        <v>41061</v>
      </c>
      <c r="B28" s="21">
        <v>858.3910135399999</v>
      </c>
      <c r="C28" s="21">
        <f t="shared" si="0"/>
        <v>514.63393697999993</v>
      </c>
      <c r="D28" s="21">
        <f t="shared" si="1"/>
        <v>343.75707655999997</v>
      </c>
      <c r="E28" s="21">
        <f t="shared" si="2"/>
        <v>219.64471969000002</v>
      </c>
      <c r="F28" s="21">
        <f t="shared" si="3"/>
        <v>63.218309140000002</v>
      </c>
      <c r="G28" s="21">
        <f t="shared" si="4"/>
        <v>60.894047730000004</v>
      </c>
      <c r="H28" s="21">
        <f t="shared" si="5"/>
        <v>759.03084760999991</v>
      </c>
      <c r="I28" s="21">
        <v>453.65909584999997</v>
      </c>
      <c r="J28" s="21">
        <f t="shared" si="6"/>
        <v>305.37175176</v>
      </c>
      <c r="K28" s="21">
        <v>209.75493356000001</v>
      </c>
      <c r="L28" s="21">
        <v>58.01491841</v>
      </c>
      <c r="M28" s="21">
        <v>37.601899790000004</v>
      </c>
      <c r="N28" s="21">
        <f t="shared" si="7"/>
        <v>99.360165929999994</v>
      </c>
      <c r="O28" s="21">
        <v>60.974841130000001</v>
      </c>
      <c r="P28" s="21">
        <f t="shared" si="8"/>
        <v>38.385324799999999</v>
      </c>
      <c r="Q28" s="21">
        <v>9.889786130000001</v>
      </c>
      <c r="R28" s="21">
        <v>5.2033907299999997</v>
      </c>
      <c r="S28" s="21">
        <v>23.29214794</v>
      </c>
      <c r="T28" s="21"/>
      <c r="U28" s="21"/>
      <c r="V28" s="21"/>
      <c r="W28" s="21"/>
      <c r="X28" s="21"/>
    </row>
    <row r="29" spans="1:24" hidden="1" outlineLevel="1">
      <c r="A29" s="9">
        <v>41091</v>
      </c>
      <c r="B29" s="21">
        <v>967.34737424000014</v>
      </c>
      <c r="C29" s="21">
        <f t="shared" si="0"/>
        <v>587.3411908700001</v>
      </c>
      <c r="D29" s="21">
        <f t="shared" si="1"/>
        <v>380.00618336999997</v>
      </c>
      <c r="E29" s="21">
        <f t="shared" si="2"/>
        <v>253.49449430999999</v>
      </c>
      <c r="F29" s="21">
        <f t="shared" si="3"/>
        <v>65.604481280000002</v>
      </c>
      <c r="G29" s="21">
        <f t="shared" si="4"/>
        <v>60.907207780000007</v>
      </c>
      <c r="H29" s="21">
        <f t="shared" si="5"/>
        <v>864.97724796000011</v>
      </c>
      <c r="I29" s="21">
        <v>532.16957823000007</v>
      </c>
      <c r="J29" s="21">
        <f t="shared" si="6"/>
        <v>332.80766972999999</v>
      </c>
      <c r="K29" s="21">
        <v>234.71865391</v>
      </c>
      <c r="L29" s="21">
        <v>60.473342720000005</v>
      </c>
      <c r="M29" s="21">
        <v>37.615673100000002</v>
      </c>
      <c r="N29" s="21">
        <f t="shared" si="7"/>
        <v>102.37012627999999</v>
      </c>
      <c r="O29" s="21">
        <v>55.171612639999999</v>
      </c>
      <c r="P29" s="21">
        <f t="shared" si="8"/>
        <v>47.198513640000002</v>
      </c>
      <c r="Q29" s="21">
        <v>18.7758404</v>
      </c>
      <c r="R29" s="21">
        <v>5.1311385600000001</v>
      </c>
      <c r="S29" s="21">
        <v>23.291534680000002</v>
      </c>
      <c r="T29" s="21"/>
      <c r="U29" s="21"/>
      <c r="V29" s="21"/>
      <c r="W29" s="21"/>
      <c r="X29" s="21"/>
    </row>
    <row r="30" spans="1:24" hidden="1" outlineLevel="1">
      <c r="A30" s="9">
        <v>41122</v>
      </c>
      <c r="B30" s="21">
        <v>967.82466896999983</v>
      </c>
      <c r="C30" s="21">
        <f t="shared" si="0"/>
        <v>504.70365658999998</v>
      </c>
      <c r="D30" s="21">
        <f t="shared" si="1"/>
        <v>463.12101238000002</v>
      </c>
      <c r="E30" s="21">
        <f t="shared" si="2"/>
        <v>331.54845323000001</v>
      </c>
      <c r="F30" s="21">
        <f t="shared" si="3"/>
        <v>70.656721160000004</v>
      </c>
      <c r="G30" s="21">
        <f t="shared" si="4"/>
        <v>60.91583799</v>
      </c>
      <c r="H30" s="21">
        <f t="shared" si="5"/>
        <v>869.68066887000009</v>
      </c>
      <c r="I30" s="21">
        <v>456.09071263999999</v>
      </c>
      <c r="J30" s="21">
        <f t="shared" si="6"/>
        <v>413.58995623000004</v>
      </c>
      <c r="K30" s="21">
        <v>310.59076962</v>
      </c>
      <c r="L30" s="21">
        <v>65.377556069999997</v>
      </c>
      <c r="M30" s="21">
        <v>37.621630540000005</v>
      </c>
      <c r="N30" s="21">
        <f t="shared" si="7"/>
        <v>98.1440001</v>
      </c>
      <c r="O30" s="21">
        <v>48.612943949999995</v>
      </c>
      <c r="P30" s="21">
        <f t="shared" si="8"/>
        <v>49.531056149999998</v>
      </c>
      <c r="Q30" s="21">
        <v>20.95768361</v>
      </c>
      <c r="R30" s="21">
        <v>5.2791650900000002</v>
      </c>
      <c r="S30" s="21">
        <v>23.294207449999998</v>
      </c>
      <c r="T30" s="21"/>
      <c r="U30" s="21"/>
      <c r="V30" s="21"/>
      <c r="W30" s="21"/>
      <c r="X30" s="21"/>
    </row>
    <row r="31" spans="1:24" hidden="1" outlineLevel="1">
      <c r="A31" s="9">
        <v>41153</v>
      </c>
      <c r="B31" s="21">
        <v>1044.5481605699999</v>
      </c>
      <c r="C31" s="21">
        <f t="shared" si="0"/>
        <v>576.71677461000002</v>
      </c>
      <c r="D31" s="21">
        <f t="shared" si="1"/>
        <v>467.83138596000003</v>
      </c>
      <c r="E31" s="21">
        <f t="shared" si="2"/>
        <v>343.78042732</v>
      </c>
      <c r="F31" s="21">
        <f t="shared" si="3"/>
        <v>63.920292529999998</v>
      </c>
      <c r="G31" s="21">
        <f t="shared" si="4"/>
        <v>60.130666109999993</v>
      </c>
      <c r="H31" s="21">
        <f t="shared" si="5"/>
        <v>930.54088754999998</v>
      </c>
      <c r="I31" s="21">
        <v>514.09201874999997</v>
      </c>
      <c r="J31" s="21">
        <f t="shared" si="6"/>
        <v>416.44886880000001</v>
      </c>
      <c r="K31" s="21">
        <v>321.08643849999999</v>
      </c>
      <c r="L31" s="21">
        <v>58.413464189999999</v>
      </c>
      <c r="M31" s="21">
        <v>36.948966109999994</v>
      </c>
      <c r="N31" s="21">
        <f t="shared" si="7"/>
        <v>114.00727302</v>
      </c>
      <c r="O31" s="21">
        <v>62.62475586</v>
      </c>
      <c r="P31" s="21">
        <f t="shared" si="8"/>
        <v>51.382517159999999</v>
      </c>
      <c r="Q31" s="21">
        <v>22.693988819999998</v>
      </c>
      <c r="R31" s="21">
        <v>5.5068283400000002</v>
      </c>
      <c r="S31" s="21">
        <v>23.181699999999999</v>
      </c>
      <c r="T31" s="21"/>
      <c r="U31" s="21"/>
      <c r="V31" s="21"/>
      <c r="W31" s="21"/>
      <c r="X31" s="21"/>
    </row>
    <row r="32" spans="1:24" hidden="1" outlineLevel="1">
      <c r="A32" s="9">
        <v>41183</v>
      </c>
      <c r="B32" s="21">
        <v>995.84494570999993</v>
      </c>
      <c r="C32" s="21">
        <f t="shared" si="0"/>
        <v>552.94467752000003</v>
      </c>
      <c r="D32" s="21">
        <f t="shared" si="1"/>
        <v>442.90026819000002</v>
      </c>
      <c r="E32" s="21">
        <f t="shared" si="2"/>
        <v>328.21311781999998</v>
      </c>
      <c r="F32" s="21">
        <f t="shared" si="3"/>
        <v>55.51309792</v>
      </c>
      <c r="G32" s="21">
        <f t="shared" si="4"/>
        <v>59.174052450000005</v>
      </c>
      <c r="H32" s="21">
        <f t="shared" si="5"/>
        <v>876.03755382999998</v>
      </c>
      <c r="I32" s="21">
        <v>484.61844640999999</v>
      </c>
      <c r="J32" s="21">
        <f t="shared" si="6"/>
        <v>391.41910741999999</v>
      </c>
      <c r="K32" s="21">
        <v>300.00902976999998</v>
      </c>
      <c r="L32" s="21">
        <v>55.4177252</v>
      </c>
      <c r="M32" s="21">
        <v>35.992352450000006</v>
      </c>
      <c r="N32" s="21">
        <f t="shared" si="7"/>
        <v>119.80739188</v>
      </c>
      <c r="O32" s="21">
        <v>68.326231109999995</v>
      </c>
      <c r="P32" s="21">
        <f t="shared" si="8"/>
        <v>51.481160770000002</v>
      </c>
      <c r="Q32" s="21">
        <v>28.204088049999999</v>
      </c>
      <c r="R32" s="21">
        <v>9.5372719999999994E-2</v>
      </c>
      <c r="S32" s="21">
        <v>23.181699999999999</v>
      </c>
      <c r="T32" s="21"/>
      <c r="U32" s="21"/>
      <c r="V32" s="21"/>
      <c r="W32" s="21"/>
      <c r="X32" s="21"/>
    </row>
    <row r="33" spans="1:24" hidden="1" outlineLevel="1">
      <c r="A33" s="9">
        <v>41214</v>
      </c>
      <c r="B33" s="21">
        <v>1016.83635482</v>
      </c>
      <c r="C33" s="21">
        <f t="shared" si="0"/>
        <v>509.63022745000001</v>
      </c>
      <c r="D33" s="21">
        <f t="shared" si="1"/>
        <v>507.20612736999999</v>
      </c>
      <c r="E33" s="21">
        <f t="shared" si="2"/>
        <v>407.39364268000003</v>
      </c>
      <c r="F33" s="21">
        <f t="shared" si="3"/>
        <v>40.664445150000006</v>
      </c>
      <c r="G33" s="21">
        <f t="shared" si="4"/>
        <v>59.148039539999999</v>
      </c>
      <c r="H33" s="21">
        <f t="shared" si="5"/>
        <v>884.60760157999994</v>
      </c>
      <c r="I33" s="21">
        <v>450.17154321999999</v>
      </c>
      <c r="J33" s="21">
        <f t="shared" si="6"/>
        <v>434.43605836</v>
      </c>
      <c r="K33" s="21">
        <v>357.91467948000002</v>
      </c>
      <c r="L33" s="21">
        <v>40.553039340000005</v>
      </c>
      <c r="M33" s="21">
        <v>35.968339540000002</v>
      </c>
      <c r="N33" s="21">
        <f t="shared" si="7"/>
        <v>132.22875324</v>
      </c>
      <c r="O33" s="21">
        <v>59.458684229999996</v>
      </c>
      <c r="P33" s="21">
        <f t="shared" si="8"/>
        <v>72.77006901</v>
      </c>
      <c r="Q33" s="21">
        <v>49.478963200000003</v>
      </c>
      <c r="R33" s="21">
        <v>0.11140580999999999</v>
      </c>
      <c r="S33" s="21">
        <v>23.1797</v>
      </c>
      <c r="T33" s="21"/>
      <c r="U33" s="21"/>
      <c r="V33" s="21"/>
      <c r="W33" s="21"/>
      <c r="X33" s="21"/>
    </row>
    <row r="34" spans="1:24" hidden="1" outlineLevel="1">
      <c r="A34" s="9">
        <v>41244</v>
      </c>
      <c r="B34" s="21">
        <v>1031.9457312</v>
      </c>
      <c r="C34" s="21">
        <f t="shared" si="0"/>
        <v>503.05089314000003</v>
      </c>
      <c r="D34" s="21">
        <f t="shared" si="1"/>
        <v>528.89483805999998</v>
      </c>
      <c r="E34" s="21">
        <f t="shared" si="2"/>
        <v>462.52774429000004</v>
      </c>
      <c r="F34" s="21">
        <f t="shared" si="3"/>
        <v>42.632785250000005</v>
      </c>
      <c r="G34" s="21">
        <f t="shared" si="4"/>
        <v>23.734308519999999</v>
      </c>
      <c r="H34" s="21">
        <f t="shared" si="5"/>
        <v>905.15586045000009</v>
      </c>
      <c r="I34" s="21">
        <v>461.03207707000001</v>
      </c>
      <c r="J34" s="21">
        <f t="shared" si="6"/>
        <v>444.12378338000002</v>
      </c>
      <c r="K34" s="21">
        <v>404.30321256000002</v>
      </c>
      <c r="L34" s="21">
        <v>39.266196890000003</v>
      </c>
      <c r="M34" s="21">
        <v>0.55437393000000001</v>
      </c>
      <c r="N34" s="21">
        <f t="shared" si="7"/>
        <v>126.78987075000001</v>
      </c>
      <c r="O34" s="21">
        <v>42.01881607</v>
      </c>
      <c r="P34" s="21">
        <f t="shared" si="8"/>
        <v>84.771054680000006</v>
      </c>
      <c r="Q34" s="21">
        <v>58.224531730000002</v>
      </c>
      <c r="R34" s="21">
        <v>3.3665883600000002</v>
      </c>
      <c r="S34" s="21">
        <v>23.179934589999998</v>
      </c>
      <c r="T34" s="21"/>
      <c r="U34" s="21"/>
      <c r="V34" s="21"/>
      <c r="W34" s="21"/>
      <c r="X34" s="21"/>
    </row>
    <row r="35" spans="1:24" hidden="1" outlineLevel="1">
      <c r="A35" s="9">
        <v>41275</v>
      </c>
      <c r="B35" s="21">
        <v>1054.8269761700001</v>
      </c>
      <c r="C35" s="21">
        <f t="shared" si="0"/>
        <v>593.7940222499999</v>
      </c>
      <c r="D35" s="21">
        <f t="shared" si="1"/>
        <v>461.03295391999995</v>
      </c>
      <c r="E35" s="21">
        <f t="shared" si="2"/>
        <v>398.43521826</v>
      </c>
      <c r="F35" s="21">
        <f t="shared" si="3"/>
        <v>38.867685310000006</v>
      </c>
      <c r="G35" s="21">
        <f t="shared" si="4"/>
        <v>23.730050349999999</v>
      </c>
      <c r="H35" s="21">
        <f t="shared" si="5"/>
        <v>936.47238293999999</v>
      </c>
      <c r="I35" s="21">
        <v>549.88250975999995</v>
      </c>
      <c r="J35" s="21">
        <f t="shared" si="6"/>
        <v>386.58987317999998</v>
      </c>
      <c r="K35" s="21">
        <v>347.32650224999998</v>
      </c>
      <c r="L35" s="21">
        <v>38.713020580000006</v>
      </c>
      <c r="M35" s="21">
        <v>0.55035034999999999</v>
      </c>
      <c r="N35" s="21">
        <f t="shared" si="7"/>
        <v>118.35459323000001</v>
      </c>
      <c r="O35" s="21">
        <v>43.91151249</v>
      </c>
      <c r="P35" s="21">
        <f t="shared" si="8"/>
        <v>74.443080739999999</v>
      </c>
      <c r="Q35" s="21">
        <v>51.108716010000002</v>
      </c>
      <c r="R35" s="21">
        <v>0.15466473</v>
      </c>
      <c r="S35" s="21">
        <v>23.1797</v>
      </c>
      <c r="T35" s="21"/>
      <c r="U35" s="21"/>
      <c r="V35" s="21"/>
      <c r="W35" s="21"/>
      <c r="X35" s="21"/>
    </row>
    <row r="36" spans="1:24" hidden="1" outlineLevel="1">
      <c r="A36" s="9">
        <v>41306</v>
      </c>
      <c r="B36" s="21">
        <v>1354.8933290099999</v>
      </c>
      <c r="C36" s="21">
        <f t="shared" si="0"/>
        <v>540.99913147000007</v>
      </c>
      <c r="D36" s="21">
        <f t="shared" si="1"/>
        <v>813.89419754000005</v>
      </c>
      <c r="E36" s="21">
        <f t="shared" si="2"/>
        <v>375.20033110999998</v>
      </c>
      <c r="F36" s="21">
        <f t="shared" si="3"/>
        <v>344.62411631999998</v>
      </c>
      <c r="G36" s="21">
        <f t="shared" si="4"/>
        <v>94.069750110000001</v>
      </c>
      <c r="H36" s="21">
        <f t="shared" si="5"/>
        <v>1228.4758710300002</v>
      </c>
      <c r="I36" s="21">
        <v>503.33965275000003</v>
      </c>
      <c r="J36" s="21">
        <f t="shared" si="6"/>
        <v>725.13621828000009</v>
      </c>
      <c r="K36" s="21">
        <v>309.77035149</v>
      </c>
      <c r="L36" s="21">
        <v>344.58714520000001</v>
      </c>
      <c r="M36" s="21">
        <v>70.778721590000004</v>
      </c>
      <c r="N36" s="21">
        <f t="shared" si="7"/>
        <v>126.41745797999999</v>
      </c>
      <c r="O36" s="21">
        <v>37.659478719999996</v>
      </c>
      <c r="P36" s="21">
        <f t="shared" si="8"/>
        <v>88.757979259999999</v>
      </c>
      <c r="Q36" s="21">
        <v>65.429979619999997</v>
      </c>
      <c r="R36" s="21">
        <v>3.6971120000000003E-2</v>
      </c>
      <c r="S36" s="21">
        <v>23.291028520000001</v>
      </c>
      <c r="T36" s="21"/>
      <c r="U36" s="21"/>
      <c r="V36" s="21"/>
      <c r="W36" s="21"/>
      <c r="X36" s="21"/>
    </row>
    <row r="37" spans="1:24" hidden="1" outlineLevel="1">
      <c r="A37" s="9">
        <v>41334</v>
      </c>
      <c r="B37" s="21">
        <v>1347.94044332</v>
      </c>
      <c r="C37" s="21">
        <f t="shared" si="0"/>
        <v>506.25342402000001</v>
      </c>
      <c r="D37" s="21">
        <f t="shared" si="1"/>
        <v>841.68701929999997</v>
      </c>
      <c r="E37" s="21">
        <f t="shared" si="2"/>
        <v>428.48288119</v>
      </c>
      <c r="F37" s="21">
        <f t="shared" si="3"/>
        <v>326.73689832999997</v>
      </c>
      <c r="G37" s="21">
        <f t="shared" si="4"/>
        <v>86.46723978</v>
      </c>
      <c r="H37" s="21">
        <f t="shared" si="5"/>
        <v>1232.9896370399999</v>
      </c>
      <c r="I37" s="21">
        <v>466.80114732999999</v>
      </c>
      <c r="J37" s="21">
        <f t="shared" si="6"/>
        <v>766.18848971</v>
      </c>
      <c r="K37" s="21">
        <v>368.33075176</v>
      </c>
      <c r="L37" s="21">
        <v>326.70037023999998</v>
      </c>
      <c r="M37" s="21">
        <v>71.157367710000003</v>
      </c>
      <c r="N37" s="21">
        <f t="shared" si="7"/>
        <v>114.95080627999999</v>
      </c>
      <c r="O37" s="21">
        <v>39.452276689999998</v>
      </c>
      <c r="P37" s="21">
        <f t="shared" si="8"/>
        <v>75.498529590000004</v>
      </c>
      <c r="Q37" s="21">
        <v>60.152129430000002</v>
      </c>
      <c r="R37" s="21">
        <v>3.6528089999999999E-2</v>
      </c>
      <c r="S37" s="21">
        <v>15.309872070000001</v>
      </c>
      <c r="T37" s="21"/>
      <c r="U37" s="21"/>
      <c r="V37" s="21"/>
      <c r="W37" s="21"/>
      <c r="X37" s="21"/>
    </row>
    <row r="38" spans="1:24" hidden="1" outlineLevel="1">
      <c r="A38" s="9">
        <v>41365</v>
      </c>
      <c r="B38" s="21">
        <v>1029.2721607599999</v>
      </c>
      <c r="C38" s="21">
        <f t="shared" si="0"/>
        <v>526.46789867999996</v>
      </c>
      <c r="D38" s="21">
        <f t="shared" si="1"/>
        <v>502.80426208</v>
      </c>
      <c r="E38" s="21">
        <f t="shared" si="2"/>
        <v>428.46536309999999</v>
      </c>
      <c r="F38" s="21">
        <f t="shared" si="3"/>
        <v>58.508348579999996</v>
      </c>
      <c r="G38" s="21">
        <f t="shared" si="4"/>
        <v>15.8305504</v>
      </c>
      <c r="H38" s="21">
        <f t="shared" si="5"/>
        <v>852.47418760999994</v>
      </c>
      <c r="I38" s="21">
        <v>476.72067454</v>
      </c>
      <c r="J38" s="21">
        <f t="shared" si="6"/>
        <v>375.75351307</v>
      </c>
      <c r="K38" s="21">
        <v>316.75759218999997</v>
      </c>
      <c r="L38" s="21">
        <v>58.471305119999997</v>
      </c>
      <c r="M38" s="21">
        <v>0.52461575999999999</v>
      </c>
      <c r="N38" s="21">
        <f t="shared" si="7"/>
        <v>176.79797315000002</v>
      </c>
      <c r="O38" s="21">
        <v>49.74722414</v>
      </c>
      <c r="P38" s="21">
        <f t="shared" si="8"/>
        <v>127.05074901</v>
      </c>
      <c r="Q38" s="21">
        <v>111.70777090999999</v>
      </c>
      <c r="R38" s="21">
        <v>3.704346E-2</v>
      </c>
      <c r="S38" s="21">
        <v>15.30593464</v>
      </c>
      <c r="T38" s="21"/>
      <c r="U38" s="21"/>
      <c r="V38" s="21"/>
      <c r="W38" s="21"/>
      <c r="X38" s="21"/>
    </row>
    <row r="39" spans="1:24" hidden="1" outlineLevel="1">
      <c r="A39" s="9">
        <v>41395</v>
      </c>
      <c r="B39" s="21">
        <v>1058.46317228</v>
      </c>
      <c r="C39" s="21">
        <f t="shared" si="0"/>
        <v>563.25729323999997</v>
      </c>
      <c r="D39" s="21">
        <f t="shared" si="1"/>
        <v>495.20587904000001</v>
      </c>
      <c r="E39" s="21">
        <f t="shared" si="2"/>
        <v>417.36259596000002</v>
      </c>
      <c r="F39" s="21">
        <f t="shared" si="3"/>
        <v>61.977883160000005</v>
      </c>
      <c r="G39" s="21">
        <f t="shared" si="4"/>
        <v>15.86539992</v>
      </c>
      <c r="H39" s="21">
        <f t="shared" si="5"/>
        <v>917.99006904999999</v>
      </c>
      <c r="I39" s="21">
        <v>522.40379634999999</v>
      </c>
      <c r="J39" s="21">
        <f t="shared" si="6"/>
        <v>395.58627269999999</v>
      </c>
      <c r="K39" s="21">
        <v>333.09058150999999</v>
      </c>
      <c r="L39" s="21">
        <v>61.940170270000003</v>
      </c>
      <c r="M39" s="21">
        <v>0.55552091999999997</v>
      </c>
      <c r="N39" s="21">
        <f t="shared" si="7"/>
        <v>140.47310322999999</v>
      </c>
      <c r="O39" s="21">
        <v>40.853496889999995</v>
      </c>
      <c r="P39" s="21">
        <f t="shared" si="8"/>
        <v>99.61960633999999</v>
      </c>
      <c r="Q39" s="21">
        <v>84.27201445</v>
      </c>
      <c r="R39" s="21">
        <v>3.7712889999999999E-2</v>
      </c>
      <c r="S39" s="21">
        <v>15.309879</v>
      </c>
      <c r="T39" s="21"/>
      <c r="U39" s="21"/>
      <c r="V39" s="21"/>
      <c r="W39" s="21"/>
      <c r="X39" s="21"/>
    </row>
    <row r="40" spans="1:24" hidden="1" outlineLevel="1">
      <c r="A40" s="9">
        <v>41426</v>
      </c>
      <c r="B40" s="21">
        <v>987.44396294000001</v>
      </c>
      <c r="C40" s="21">
        <f t="shared" si="0"/>
        <v>514.54360810000003</v>
      </c>
      <c r="D40" s="21">
        <f t="shared" si="1"/>
        <v>472.90035484000003</v>
      </c>
      <c r="E40" s="21">
        <f t="shared" si="2"/>
        <v>397.93170119000001</v>
      </c>
      <c r="F40" s="21">
        <f t="shared" si="3"/>
        <v>58.815832540000002</v>
      </c>
      <c r="G40" s="21">
        <f t="shared" si="4"/>
        <v>16.152821110000001</v>
      </c>
      <c r="H40" s="21">
        <f t="shared" si="5"/>
        <v>837.97099939000009</v>
      </c>
      <c r="I40" s="21">
        <v>457.19759863000002</v>
      </c>
      <c r="J40" s="21">
        <f t="shared" si="6"/>
        <v>380.77340076000002</v>
      </c>
      <c r="K40" s="21">
        <v>321.14852449</v>
      </c>
      <c r="L40" s="21">
        <v>58.777985360000002</v>
      </c>
      <c r="M40" s="21">
        <v>0.84689091000000005</v>
      </c>
      <c r="N40" s="21">
        <f t="shared" si="7"/>
        <v>149.47296355</v>
      </c>
      <c r="O40" s="21">
        <v>57.346009469999998</v>
      </c>
      <c r="P40" s="21">
        <f t="shared" si="8"/>
        <v>92.126954080000004</v>
      </c>
      <c r="Q40" s="21">
        <v>76.783176699999999</v>
      </c>
      <c r="R40" s="21">
        <v>3.7847180000000001E-2</v>
      </c>
      <c r="S40" s="21">
        <v>15.305930200000001</v>
      </c>
      <c r="T40" s="21"/>
      <c r="U40" s="21"/>
      <c r="V40" s="21"/>
      <c r="W40" s="21"/>
      <c r="X40" s="21"/>
    </row>
    <row r="41" spans="1:24" hidden="1" outlineLevel="1">
      <c r="A41" s="9">
        <v>41456</v>
      </c>
      <c r="B41" s="21">
        <v>1089.00321693</v>
      </c>
      <c r="C41" s="21">
        <f t="shared" si="0"/>
        <v>635.96354341999995</v>
      </c>
      <c r="D41" s="21">
        <f t="shared" si="1"/>
        <v>453.03967351</v>
      </c>
      <c r="E41" s="21">
        <f t="shared" si="2"/>
        <v>345.67974806999996</v>
      </c>
      <c r="F41" s="21">
        <f t="shared" si="3"/>
        <v>91.204272059999994</v>
      </c>
      <c r="G41" s="21">
        <f t="shared" si="4"/>
        <v>16.15565338</v>
      </c>
      <c r="H41" s="21">
        <f t="shared" si="5"/>
        <v>972.20263279000005</v>
      </c>
      <c r="I41" s="21">
        <v>587.31961185</v>
      </c>
      <c r="J41" s="21">
        <f t="shared" si="6"/>
        <v>384.88302093999999</v>
      </c>
      <c r="K41" s="21">
        <v>292.89688840999997</v>
      </c>
      <c r="L41" s="21">
        <v>91.140375089999992</v>
      </c>
      <c r="M41" s="21">
        <v>0.84575743999999997</v>
      </c>
      <c r="N41" s="21">
        <f t="shared" si="7"/>
        <v>116.80058414000001</v>
      </c>
      <c r="O41" s="21">
        <v>48.643931569999999</v>
      </c>
      <c r="P41" s="21">
        <f t="shared" si="8"/>
        <v>68.156652570000006</v>
      </c>
      <c r="Q41" s="21">
        <v>52.78285966</v>
      </c>
      <c r="R41" s="21">
        <v>6.3896969999999997E-2</v>
      </c>
      <c r="S41" s="21">
        <v>15.309895940000001</v>
      </c>
      <c r="T41" s="21"/>
      <c r="U41" s="21"/>
      <c r="V41" s="21"/>
      <c r="W41" s="21"/>
      <c r="X41" s="21"/>
    </row>
    <row r="42" spans="1:24" hidden="1" outlineLevel="1">
      <c r="A42" s="9">
        <v>41487</v>
      </c>
      <c r="B42" s="21">
        <v>1035.9125802000001</v>
      </c>
      <c r="C42" s="21">
        <f t="shared" si="0"/>
        <v>494.28498949999999</v>
      </c>
      <c r="D42" s="21">
        <f t="shared" si="1"/>
        <v>541.62759070000004</v>
      </c>
      <c r="E42" s="21">
        <f t="shared" si="2"/>
        <v>422.10050841000003</v>
      </c>
      <c r="F42" s="21">
        <f t="shared" si="3"/>
        <v>103.42576063000001</v>
      </c>
      <c r="G42" s="21">
        <f t="shared" si="4"/>
        <v>16.10132166</v>
      </c>
      <c r="H42" s="21">
        <f t="shared" si="5"/>
        <v>862.90596772000004</v>
      </c>
      <c r="I42" s="21">
        <v>445.68647958999998</v>
      </c>
      <c r="J42" s="21">
        <f t="shared" si="6"/>
        <v>417.21948813</v>
      </c>
      <c r="K42" s="21">
        <v>313.06659181000003</v>
      </c>
      <c r="L42" s="21">
        <v>103.36146971000001</v>
      </c>
      <c r="M42" s="21">
        <v>0.79142661000000003</v>
      </c>
      <c r="N42" s="21">
        <f t="shared" si="7"/>
        <v>173.00661248</v>
      </c>
      <c r="O42" s="21">
        <v>48.598509910000004</v>
      </c>
      <c r="P42" s="21">
        <f t="shared" si="8"/>
        <v>124.40810257</v>
      </c>
      <c r="Q42" s="21">
        <v>109.0339166</v>
      </c>
      <c r="R42" s="21">
        <v>6.4290920000000001E-2</v>
      </c>
      <c r="S42" s="21">
        <v>15.30989505</v>
      </c>
      <c r="T42" s="21"/>
      <c r="U42" s="21"/>
      <c r="V42" s="21"/>
      <c r="W42" s="21"/>
      <c r="X42" s="21"/>
    </row>
    <row r="43" spans="1:24" hidden="1" outlineLevel="1">
      <c r="A43" s="9">
        <v>41518</v>
      </c>
      <c r="B43" s="21">
        <v>1061.9911486399999</v>
      </c>
      <c r="C43" s="21">
        <f t="shared" si="0"/>
        <v>545.93683912999995</v>
      </c>
      <c r="D43" s="21">
        <f t="shared" si="1"/>
        <v>516.05430951000005</v>
      </c>
      <c r="E43" s="21">
        <f t="shared" si="2"/>
        <v>396.7740738</v>
      </c>
      <c r="F43" s="21">
        <f t="shared" si="3"/>
        <v>103.19513502</v>
      </c>
      <c r="G43" s="21">
        <f t="shared" si="4"/>
        <v>16.085100690000001</v>
      </c>
      <c r="H43" s="21">
        <f t="shared" si="5"/>
        <v>914.49721492000003</v>
      </c>
      <c r="I43" s="21">
        <v>500.60730223999997</v>
      </c>
      <c r="J43" s="21">
        <f t="shared" si="6"/>
        <v>413.88991268000001</v>
      </c>
      <c r="K43" s="21">
        <v>309.96815562</v>
      </c>
      <c r="L43" s="21">
        <v>103.14261214</v>
      </c>
      <c r="M43" s="21">
        <v>0.77914491999999991</v>
      </c>
      <c r="N43" s="21">
        <f t="shared" si="7"/>
        <v>147.49393372</v>
      </c>
      <c r="O43" s="21">
        <v>45.32953689</v>
      </c>
      <c r="P43" s="21">
        <f t="shared" si="8"/>
        <v>102.16439683</v>
      </c>
      <c r="Q43" s="21">
        <v>86.805918180000006</v>
      </c>
      <c r="R43" s="21">
        <v>5.2522879999999994E-2</v>
      </c>
      <c r="S43" s="21">
        <v>15.305955770000001</v>
      </c>
      <c r="T43" s="21"/>
      <c r="U43" s="21"/>
      <c r="V43" s="21"/>
      <c r="W43" s="21"/>
      <c r="X43" s="21"/>
    </row>
    <row r="44" spans="1:24" hidden="1" outlineLevel="1">
      <c r="A44" s="9">
        <v>41548</v>
      </c>
      <c r="B44" s="21">
        <v>1149.2396549</v>
      </c>
      <c r="C44" s="21">
        <f t="shared" si="0"/>
        <v>636.72613084</v>
      </c>
      <c r="D44" s="21">
        <f t="shared" si="1"/>
        <v>512.51352406000001</v>
      </c>
      <c r="E44" s="21">
        <f t="shared" si="2"/>
        <v>395.51578983000002</v>
      </c>
      <c r="F44" s="21">
        <f t="shared" si="3"/>
        <v>116.24413820999999</v>
      </c>
      <c r="G44" s="21">
        <f t="shared" si="4"/>
        <v>0.75359602000000003</v>
      </c>
      <c r="H44" s="21">
        <f t="shared" si="5"/>
        <v>1004.5871413900001</v>
      </c>
      <c r="I44" s="21">
        <v>567.89083149999999</v>
      </c>
      <c r="J44" s="21">
        <f t="shared" si="6"/>
        <v>436.69630989000007</v>
      </c>
      <c r="K44" s="21">
        <v>320.20212981000003</v>
      </c>
      <c r="L44" s="21">
        <v>115.74126966999999</v>
      </c>
      <c r="M44" s="21">
        <v>0.75291041000000003</v>
      </c>
      <c r="N44" s="21">
        <f t="shared" si="7"/>
        <v>144.65251351000001</v>
      </c>
      <c r="O44" s="21">
        <v>68.835299340000006</v>
      </c>
      <c r="P44" s="21">
        <f t="shared" si="8"/>
        <v>75.81721417</v>
      </c>
      <c r="Q44" s="21">
        <v>75.31366002</v>
      </c>
      <c r="R44" s="21">
        <v>0.50286854000000003</v>
      </c>
      <c r="S44" s="21">
        <v>6.8561000000000002E-4</v>
      </c>
      <c r="T44" s="21"/>
      <c r="U44" s="21"/>
      <c r="V44" s="21"/>
      <c r="W44" s="21"/>
      <c r="X44" s="21"/>
    </row>
    <row r="45" spans="1:24" hidden="1" outlineLevel="1">
      <c r="A45" s="9">
        <v>41579</v>
      </c>
      <c r="B45" s="21">
        <v>1235.5683449000001</v>
      </c>
      <c r="C45" s="21">
        <f t="shared" si="0"/>
        <v>614.07264163000002</v>
      </c>
      <c r="D45" s="21">
        <f t="shared" si="1"/>
        <v>621.49570326999992</v>
      </c>
      <c r="E45" s="21">
        <f t="shared" si="2"/>
        <v>499.12163752999999</v>
      </c>
      <c r="F45" s="21">
        <f t="shared" si="3"/>
        <v>121.61520818000001</v>
      </c>
      <c r="G45" s="21">
        <f t="shared" si="4"/>
        <v>0.75885756000000004</v>
      </c>
      <c r="H45" s="21">
        <f t="shared" si="5"/>
        <v>1099.1792054100001</v>
      </c>
      <c r="I45" s="21">
        <v>555.25834440000006</v>
      </c>
      <c r="J45" s="21">
        <f t="shared" si="6"/>
        <v>543.92086100999995</v>
      </c>
      <c r="K45" s="21">
        <v>424.23277586</v>
      </c>
      <c r="L45" s="21">
        <v>118.92990507</v>
      </c>
      <c r="M45" s="21">
        <v>0.75818008000000003</v>
      </c>
      <c r="N45" s="21">
        <f t="shared" si="7"/>
        <v>136.38913948999999</v>
      </c>
      <c r="O45" s="21">
        <v>58.814297229999994</v>
      </c>
      <c r="P45" s="21">
        <f t="shared" si="8"/>
        <v>77.574842259999997</v>
      </c>
      <c r="Q45" s="21">
        <v>74.888861669999997</v>
      </c>
      <c r="R45" s="21">
        <v>2.68530311</v>
      </c>
      <c r="S45" s="21">
        <v>6.7748000000000005E-4</v>
      </c>
      <c r="T45" s="21"/>
      <c r="U45" s="21"/>
      <c r="V45" s="21"/>
      <c r="W45" s="21"/>
      <c r="X45" s="21"/>
    </row>
    <row r="46" spans="1:24" hidden="1" outlineLevel="1">
      <c r="A46" s="9">
        <v>41609</v>
      </c>
      <c r="B46" s="21">
        <v>1303.4950159300001</v>
      </c>
      <c r="C46" s="21">
        <f t="shared" si="0"/>
        <v>558.74841637999998</v>
      </c>
      <c r="D46" s="21">
        <f t="shared" si="1"/>
        <v>744.74659955000004</v>
      </c>
      <c r="E46" s="21">
        <f t="shared" si="2"/>
        <v>669.68336856999997</v>
      </c>
      <c r="F46" s="21">
        <f t="shared" si="3"/>
        <v>74.176136030000009</v>
      </c>
      <c r="G46" s="21">
        <f t="shared" si="4"/>
        <v>0.88709495000000005</v>
      </c>
      <c r="H46" s="21">
        <f t="shared" si="5"/>
        <v>1221.1268046</v>
      </c>
      <c r="I46" s="21">
        <v>488.87090193</v>
      </c>
      <c r="J46" s="21">
        <f t="shared" si="6"/>
        <v>732.25590267000007</v>
      </c>
      <c r="K46" s="21">
        <v>659.87666453999998</v>
      </c>
      <c r="L46" s="21">
        <v>71.492831730000006</v>
      </c>
      <c r="M46" s="21">
        <v>0.88640640000000004</v>
      </c>
      <c r="N46" s="21">
        <f t="shared" si="7"/>
        <v>82.368211330000008</v>
      </c>
      <c r="O46" s="21">
        <v>69.877514450000007</v>
      </c>
      <c r="P46" s="21">
        <f t="shared" si="8"/>
        <v>12.49069688</v>
      </c>
      <c r="Q46" s="21">
        <v>9.8067040300000006</v>
      </c>
      <c r="R46" s="21">
        <v>2.6833043000000001</v>
      </c>
      <c r="S46" s="21">
        <v>6.8855000000000001E-4</v>
      </c>
      <c r="T46" s="21"/>
      <c r="U46" s="21"/>
      <c r="V46" s="21"/>
      <c r="W46" s="21"/>
      <c r="X46" s="21"/>
    </row>
    <row r="47" spans="1:24" hidden="1" outlineLevel="1">
      <c r="A47" s="9">
        <v>41640</v>
      </c>
      <c r="B47" s="21">
        <v>1152.0807935299999</v>
      </c>
      <c r="C47" s="21">
        <f t="shared" si="0"/>
        <v>501.72986076999996</v>
      </c>
      <c r="D47" s="21">
        <f t="shared" si="1"/>
        <v>650.35093275999998</v>
      </c>
      <c r="E47" s="21">
        <f t="shared" si="2"/>
        <v>557.70426078999992</v>
      </c>
      <c r="F47" s="21">
        <f t="shared" si="3"/>
        <v>91.758247620000006</v>
      </c>
      <c r="G47" s="21">
        <f t="shared" si="4"/>
        <v>0.88842434999999997</v>
      </c>
      <c r="H47" s="21">
        <f t="shared" si="5"/>
        <v>1080.0198096300001</v>
      </c>
      <c r="I47" s="21">
        <v>446.14065450999999</v>
      </c>
      <c r="J47" s="21">
        <f t="shared" si="6"/>
        <v>633.87915511999995</v>
      </c>
      <c r="K47" s="21">
        <v>543.72247247999996</v>
      </c>
      <c r="L47" s="21">
        <v>89.268934880000003</v>
      </c>
      <c r="M47" s="21">
        <v>0.88774776</v>
      </c>
      <c r="N47" s="21">
        <f t="shared" si="7"/>
        <v>72.060983899999997</v>
      </c>
      <c r="O47" s="21">
        <v>55.589206259999997</v>
      </c>
      <c r="P47" s="21">
        <f t="shared" si="8"/>
        <v>16.471777640000003</v>
      </c>
      <c r="Q47" s="21">
        <v>13.981788310000001</v>
      </c>
      <c r="R47" s="21">
        <v>2.4893127399999999</v>
      </c>
      <c r="S47" s="21">
        <v>6.7659000000000003E-4</v>
      </c>
      <c r="T47" s="21"/>
      <c r="U47" s="21"/>
      <c r="V47" s="21"/>
      <c r="W47" s="21"/>
      <c r="X47" s="21"/>
    </row>
    <row r="48" spans="1:24" hidden="1" outlineLevel="1">
      <c r="A48" s="9">
        <v>41671</v>
      </c>
      <c r="B48" s="21">
        <v>1162.9822765700001</v>
      </c>
      <c r="C48" s="21">
        <f t="shared" si="0"/>
        <v>563.05491818999997</v>
      </c>
      <c r="D48" s="21">
        <f t="shared" si="1"/>
        <v>599.92735837999999</v>
      </c>
      <c r="E48" s="21">
        <f t="shared" si="2"/>
        <v>539.23448545999997</v>
      </c>
      <c r="F48" s="21">
        <f t="shared" si="3"/>
        <v>60.231136110000001</v>
      </c>
      <c r="G48" s="21">
        <f t="shared" si="4"/>
        <v>0.46173681000000005</v>
      </c>
      <c r="H48" s="21">
        <f t="shared" si="5"/>
        <v>1058.0078018899999</v>
      </c>
      <c r="I48" s="21">
        <v>475.8835775</v>
      </c>
      <c r="J48" s="21">
        <f t="shared" si="6"/>
        <v>582.12422438999999</v>
      </c>
      <c r="K48" s="21">
        <v>522.0460319</v>
      </c>
      <c r="L48" s="21">
        <v>59.6173061</v>
      </c>
      <c r="M48" s="21">
        <v>0.46088639000000003</v>
      </c>
      <c r="N48" s="21">
        <f t="shared" si="7"/>
        <v>104.97447467999999</v>
      </c>
      <c r="O48" s="21">
        <v>87.171340689999994</v>
      </c>
      <c r="P48" s="21">
        <f t="shared" si="8"/>
        <v>17.803133989999999</v>
      </c>
      <c r="Q48" s="21">
        <v>17.188453559999999</v>
      </c>
      <c r="R48" s="21">
        <v>0.61383001000000004</v>
      </c>
      <c r="S48" s="21">
        <v>8.5041999999999995E-4</v>
      </c>
      <c r="T48" s="21"/>
      <c r="U48" s="21"/>
      <c r="V48" s="21"/>
      <c r="W48" s="21"/>
      <c r="X48" s="21"/>
    </row>
    <row r="49" spans="1:24" hidden="1" outlineLevel="1">
      <c r="A49" s="9">
        <v>41699</v>
      </c>
      <c r="B49" s="21">
        <v>1161.5152793900002</v>
      </c>
      <c r="C49" s="21">
        <f t="shared" si="0"/>
        <v>551.59909793999998</v>
      </c>
      <c r="D49" s="21">
        <f t="shared" si="1"/>
        <v>609.91618144999995</v>
      </c>
      <c r="E49" s="21">
        <f t="shared" si="2"/>
        <v>549.71964163999996</v>
      </c>
      <c r="F49" s="21">
        <f t="shared" si="3"/>
        <v>59.733162539999995</v>
      </c>
      <c r="G49" s="21">
        <f t="shared" si="4"/>
        <v>0.46337726999999995</v>
      </c>
      <c r="H49" s="21">
        <f t="shared" si="5"/>
        <v>1046.47002023</v>
      </c>
      <c r="I49" s="21">
        <v>451.95222912999998</v>
      </c>
      <c r="J49" s="21">
        <f t="shared" si="6"/>
        <v>594.51779109999995</v>
      </c>
      <c r="K49" s="21">
        <v>534.99591072999999</v>
      </c>
      <c r="L49" s="21">
        <v>59.059443019999996</v>
      </c>
      <c r="M49" s="21">
        <v>0.46243734999999997</v>
      </c>
      <c r="N49" s="21">
        <f t="shared" si="7"/>
        <v>115.04525916</v>
      </c>
      <c r="O49" s="21">
        <v>99.646868810000001</v>
      </c>
      <c r="P49" s="21">
        <f t="shared" si="8"/>
        <v>15.398390350000001</v>
      </c>
      <c r="Q49" s="21">
        <v>14.72373091</v>
      </c>
      <c r="R49" s="21">
        <v>0.67371952000000002</v>
      </c>
      <c r="S49" s="21">
        <v>9.3992000000000001E-4</v>
      </c>
      <c r="T49" s="21"/>
      <c r="U49" s="21"/>
      <c r="V49" s="21"/>
      <c r="W49" s="21"/>
      <c r="X49" s="21"/>
    </row>
    <row r="50" spans="1:24" hidden="1" outlineLevel="1">
      <c r="A50" s="9">
        <v>41730</v>
      </c>
      <c r="B50" s="21">
        <v>1065.9655296600001</v>
      </c>
      <c r="C50" s="21">
        <f t="shared" si="0"/>
        <v>652.90524826000001</v>
      </c>
      <c r="D50" s="21">
        <f t="shared" si="1"/>
        <v>413.06028139999995</v>
      </c>
      <c r="E50" s="21">
        <f t="shared" si="2"/>
        <v>349.69843821999996</v>
      </c>
      <c r="F50" s="21">
        <f t="shared" si="3"/>
        <v>62.915128279999998</v>
      </c>
      <c r="G50" s="21">
        <f t="shared" si="4"/>
        <v>0.44671490000000003</v>
      </c>
      <c r="H50" s="21">
        <f t="shared" si="5"/>
        <v>950.02481030999991</v>
      </c>
      <c r="I50" s="21">
        <v>559.96772411999996</v>
      </c>
      <c r="J50" s="21">
        <f t="shared" si="6"/>
        <v>390.05708618999995</v>
      </c>
      <c r="K50" s="21">
        <v>327.39781729999999</v>
      </c>
      <c r="L50" s="21">
        <v>62.213537019999997</v>
      </c>
      <c r="M50" s="21">
        <v>0.44573187000000003</v>
      </c>
      <c r="N50" s="21">
        <f t="shared" si="7"/>
        <v>115.94071935000001</v>
      </c>
      <c r="O50" s="21">
        <v>92.937524140000008</v>
      </c>
      <c r="P50" s="21">
        <f t="shared" si="8"/>
        <v>23.003195210000001</v>
      </c>
      <c r="Q50" s="21">
        <v>22.30062092</v>
      </c>
      <c r="R50" s="21">
        <v>0.70159126000000005</v>
      </c>
      <c r="S50" s="21">
        <v>9.8302999999999997E-4</v>
      </c>
      <c r="T50" s="21"/>
      <c r="U50" s="21"/>
      <c r="V50" s="21"/>
      <c r="W50" s="21"/>
      <c r="X50" s="21"/>
    </row>
    <row r="51" spans="1:24" hidden="1" outlineLevel="1">
      <c r="A51" s="9">
        <v>41760</v>
      </c>
      <c r="B51" s="21">
        <v>1079.8443316299999</v>
      </c>
      <c r="C51" s="21">
        <f t="shared" si="0"/>
        <v>638.15052638999998</v>
      </c>
      <c r="D51" s="21">
        <f t="shared" si="1"/>
        <v>441.69380523999996</v>
      </c>
      <c r="E51" s="21">
        <f t="shared" si="2"/>
        <v>377.78136581999996</v>
      </c>
      <c r="F51" s="21">
        <f t="shared" si="3"/>
        <v>63.461793250000007</v>
      </c>
      <c r="G51" s="21">
        <f t="shared" si="4"/>
        <v>0.45064616999999996</v>
      </c>
      <c r="H51" s="21">
        <f t="shared" si="5"/>
        <v>952.72409045999996</v>
      </c>
      <c r="I51" s="21">
        <v>539.81467917999998</v>
      </c>
      <c r="J51" s="21">
        <f t="shared" si="6"/>
        <v>412.90941127999997</v>
      </c>
      <c r="K51" s="21">
        <v>349.72533012999997</v>
      </c>
      <c r="L51" s="21">
        <v>62.734434490000005</v>
      </c>
      <c r="M51" s="21">
        <v>0.44964665999999998</v>
      </c>
      <c r="N51" s="21">
        <f t="shared" si="7"/>
        <v>127.12024117000001</v>
      </c>
      <c r="O51" s="21">
        <v>98.335847210000011</v>
      </c>
      <c r="P51" s="21">
        <f t="shared" si="8"/>
        <v>28.784393960000003</v>
      </c>
      <c r="Q51" s="21">
        <v>28.056035690000002</v>
      </c>
      <c r="R51" s="21">
        <v>0.72735875999999999</v>
      </c>
      <c r="S51" s="21">
        <v>9.995099999999999E-4</v>
      </c>
      <c r="T51" s="21"/>
      <c r="U51" s="21"/>
      <c r="V51" s="21"/>
      <c r="W51" s="21"/>
      <c r="X51" s="21"/>
    </row>
    <row r="52" spans="1:24" hidden="1" outlineLevel="1">
      <c r="A52" s="9">
        <v>41791</v>
      </c>
      <c r="B52" s="21">
        <v>1030.3773063400001</v>
      </c>
      <c r="C52" s="21">
        <f t="shared" si="0"/>
        <v>577.16343032000009</v>
      </c>
      <c r="D52" s="21">
        <f t="shared" si="1"/>
        <v>453.21387602000004</v>
      </c>
      <c r="E52" s="21">
        <f t="shared" si="2"/>
        <v>386.15783763000007</v>
      </c>
      <c r="F52" s="21">
        <f t="shared" si="3"/>
        <v>66.889392659999999</v>
      </c>
      <c r="G52" s="21">
        <f t="shared" si="4"/>
        <v>0.16664572999999999</v>
      </c>
      <c r="H52" s="21">
        <f t="shared" si="5"/>
        <v>898.69978332000005</v>
      </c>
      <c r="I52" s="21">
        <v>472.10190075000003</v>
      </c>
      <c r="J52" s="21">
        <f t="shared" si="6"/>
        <v>426.59788257000002</v>
      </c>
      <c r="K52" s="21">
        <v>360.27348214000006</v>
      </c>
      <c r="L52" s="21">
        <v>66.158757879999996</v>
      </c>
      <c r="M52" s="21">
        <v>0.16564255</v>
      </c>
      <c r="N52" s="21">
        <f t="shared" si="7"/>
        <v>131.67752302</v>
      </c>
      <c r="O52" s="21">
        <v>105.06152957</v>
      </c>
      <c r="P52" s="21">
        <f t="shared" si="8"/>
        <v>26.615993450000001</v>
      </c>
      <c r="Q52" s="21">
        <v>25.884355490000001</v>
      </c>
      <c r="R52" s="21">
        <v>0.73063478000000004</v>
      </c>
      <c r="S52" s="21">
        <v>1.00318E-3</v>
      </c>
      <c r="T52" s="21"/>
      <c r="U52" s="21"/>
      <c r="V52" s="21"/>
      <c r="W52" s="21"/>
      <c r="X52" s="21"/>
    </row>
    <row r="53" spans="1:24" hidden="1" outlineLevel="1">
      <c r="A53" s="9">
        <v>41821</v>
      </c>
      <c r="B53" s="21">
        <v>1211.4658097200002</v>
      </c>
      <c r="C53" s="21">
        <f t="shared" si="0"/>
        <v>710.00672484999996</v>
      </c>
      <c r="D53" s="21">
        <f t="shared" si="1"/>
        <v>501.45908486999997</v>
      </c>
      <c r="E53" s="21">
        <f t="shared" si="2"/>
        <v>434.17857094999999</v>
      </c>
      <c r="F53" s="21">
        <f t="shared" si="3"/>
        <v>67.113824800000003</v>
      </c>
      <c r="G53" s="21">
        <f t="shared" si="4"/>
        <v>0.16668912</v>
      </c>
      <c r="H53" s="21">
        <f t="shared" si="5"/>
        <v>1083.3782934399999</v>
      </c>
      <c r="I53" s="21">
        <v>612.28565858999991</v>
      </c>
      <c r="J53" s="21">
        <f t="shared" si="6"/>
        <v>471.09263484999997</v>
      </c>
      <c r="K53" s="21">
        <v>404.53297851000002</v>
      </c>
      <c r="L53" s="21">
        <v>66.393978169999997</v>
      </c>
      <c r="M53" s="21">
        <v>0.16567816999999999</v>
      </c>
      <c r="N53" s="21">
        <f t="shared" si="7"/>
        <v>128.08751627999999</v>
      </c>
      <c r="O53" s="21">
        <v>97.721066260000001</v>
      </c>
      <c r="P53" s="21">
        <f t="shared" si="8"/>
        <v>30.366450020000002</v>
      </c>
      <c r="Q53" s="21">
        <v>29.645592440000001</v>
      </c>
      <c r="R53" s="21">
        <v>0.71984663000000004</v>
      </c>
      <c r="S53" s="21">
        <v>1.01095E-3</v>
      </c>
      <c r="T53" s="21"/>
      <c r="U53" s="21"/>
      <c r="V53" s="21"/>
      <c r="W53" s="21"/>
      <c r="X53" s="21"/>
    </row>
    <row r="54" spans="1:24" hidden="1" outlineLevel="1" collapsed="1">
      <c r="A54" s="9">
        <v>41852</v>
      </c>
      <c r="B54" s="21">
        <v>1293.3387245500003</v>
      </c>
      <c r="C54" s="21">
        <f t="shared" si="0"/>
        <v>775.85099030000003</v>
      </c>
      <c r="D54" s="21">
        <f t="shared" si="1"/>
        <v>517.4877342499999</v>
      </c>
      <c r="E54" s="21">
        <f t="shared" si="2"/>
        <v>451.14832440999999</v>
      </c>
      <c r="F54" s="21">
        <f t="shared" si="3"/>
        <v>66.173169740000006</v>
      </c>
      <c r="G54" s="21">
        <f t="shared" si="4"/>
        <v>0.1662401</v>
      </c>
      <c r="H54" s="21">
        <f t="shared" si="5"/>
        <v>1157.54846189</v>
      </c>
      <c r="I54" s="21">
        <v>684.70706871000004</v>
      </c>
      <c r="J54" s="21">
        <f t="shared" si="6"/>
        <v>472.84139317999995</v>
      </c>
      <c r="K54" s="21">
        <v>407.34485358999996</v>
      </c>
      <c r="L54" s="21">
        <v>65.331417590000001</v>
      </c>
      <c r="M54" s="21">
        <v>0.16512199999999999</v>
      </c>
      <c r="N54" s="21">
        <f t="shared" si="7"/>
        <v>135.79026266</v>
      </c>
      <c r="O54" s="21">
        <v>91.143921590000005</v>
      </c>
      <c r="P54" s="21">
        <f t="shared" si="8"/>
        <v>44.646341069999998</v>
      </c>
      <c r="Q54" s="21">
        <v>43.803470820000001</v>
      </c>
      <c r="R54" s="21">
        <v>0.84175215000000003</v>
      </c>
      <c r="S54" s="21">
        <v>1.1180999999999999E-3</v>
      </c>
      <c r="T54" s="21"/>
      <c r="U54" s="21"/>
      <c r="V54" s="21"/>
      <c r="W54" s="21"/>
      <c r="X54" s="21"/>
    </row>
    <row r="55" spans="1:24" hidden="1" outlineLevel="1" collapsed="1">
      <c r="A55" s="9">
        <v>41883</v>
      </c>
      <c r="B55" s="21">
        <v>1359.3448008800001</v>
      </c>
      <c r="C55" s="21">
        <f t="shared" si="0"/>
        <v>856.24381720999997</v>
      </c>
      <c r="D55" s="21">
        <f t="shared" si="1"/>
        <v>503.10098366999995</v>
      </c>
      <c r="E55" s="21">
        <f t="shared" si="2"/>
        <v>434.93634549000001</v>
      </c>
      <c r="F55" s="21">
        <f t="shared" si="3"/>
        <v>67.998490559999993</v>
      </c>
      <c r="G55" s="21">
        <f t="shared" si="4"/>
        <v>0.16614762</v>
      </c>
      <c r="H55" s="21">
        <f t="shared" si="5"/>
        <v>1224.80709252</v>
      </c>
      <c r="I55" s="21">
        <v>766.20761181</v>
      </c>
      <c r="J55" s="21">
        <f t="shared" si="6"/>
        <v>458.59948070999997</v>
      </c>
      <c r="K55" s="21">
        <v>391.23506090000001</v>
      </c>
      <c r="L55" s="21">
        <v>67.19929780999999</v>
      </c>
      <c r="M55" s="21">
        <v>0.16512199999999999</v>
      </c>
      <c r="N55" s="21">
        <f t="shared" si="7"/>
        <v>134.53770836000001</v>
      </c>
      <c r="O55" s="21">
        <v>90.0362054</v>
      </c>
      <c r="P55" s="21">
        <f t="shared" si="8"/>
        <v>44.501502960000003</v>
      </c>
      <c r="Q55" s="21">
        <v>43.70128459</v>
      </c>
      <c r="R55" s="21">
        <v>0.79919275000000001</v>
      </c>
      <c r="S55" s="21">
        <v>1.0256200000000001E-3</v>
      </c>
      <c r="T55" s="21"/>
      <c r="U55" s="21"/>
      <c r="V55" s="21"/>
      <c r="W55" s="21"/>
      <c r="X55" s="21"/>
    </row>
    <row r="56" spans="1:24" hidden="1" outlineLevel="1" collapsed="1">
      <c r="A56" s="9">
        <v>41913</v>
      </c>
      <c r="B56" s="21">
        <v>1381.82726473</v>
      </c>
      <c r="C56" s="21">
        <f t="shared" si="0"/>
        <v>783.49681045</v>
      </c>
      <c r="D56" s="21">
        <f t="shared" si="1"/>
        <v>598.33045427999991</v>
      </c>
      <c r="E56" s="21">
        <f t="shared" si="2"/>
        <v>532.22323897999991</v>
      </c>
      <c r="F56" s="21">
        <f t="shared" si="3"/>
        <v>65.932810939999982</v>
      </c>
      <c r="G56" s="21">
        <f t="shared" si="4"/>
        <v>0.17440435999999998</v>
      </c>
      <c r="H56" s="21">
        <f t="shared" si="5"/>
        <v>1127.9420971</v>
      </c>
      <c r="I56" s="21">
        <v>685.40890231000003</v>
      </c>
      <c r="J56" s="21">
        <f t="shared" si="6"/>
        <v>442.53319478999992</v>
      </c>
      <c r="K56" s="21">
        <v>377.22694122999997</v>
      </c>
      <c r="L56" s="21">
        <v>65.132866619999987</v>
      </c>
      <c r="M56" s="21">
        <v>0.17338693999999999</v>
      </c>
      <c r="N56" s="21">
        <f t="shared" si="7"/>
        <v>253.88516763000001</v>
      </c>
      <c r="O56" s="21">
        <v>98.087908139999996</v>
      </c>
      <c r="P56" s="21">
        <f t="shared" si="8"/>
        <v>155.79725949000002</v>
      </c>
      <c r="Q56" s="21">
        <v>154.99629775</v>
      </c>
      <c r="R56" s="21">
        <v>0.79994432000000004</v>
      </c>
      <c r="S56" s="21">
        <v>1.01742E-3</v>
      </c>
      <c r="T56" s="21"/>
      <c r="U56" s="21"/>
      <c r="V56" s="21"/>
      <c r="W56" s="21"/>
      <c r="X56" s="21"/>
    </row>
    <row r="57" spans="1:24" hidden="1" outlineLevel="1" collapsed="1">
      <c r="A57" s="9">
        <v>41944</v>
      </c>
      <c r="B57" s="21">
        <v>1617.2573839900001</v>
      </c>
      <c r="C57" s="21">
        <f t="shared" si="0"/>
        <v>892.58689200000003</v>
      </c>
      <c r="D57" s="21">
        <f t="shared" si="1"/>
        <v>724.67049199000007</v>
      </c>
      <c r="E57" s="21">
        <f t="shared" si="2"/>
        <v>659.41415832999996</v>
      </c>
      <c r="F57" s="21">
        <f t="shared" si="3"/>
        <v>65.087183540000012</v>
      </c>
      <c r="G57" s="21">
        <f t="shared" si="4"/>
        <v>0.16915012000000001</v>
      </c>
      <c r="H57" s="21">
        <f t="shared" si="5"/>
        <v>1299.6555939899999</v>
      </c>
      <c r="I57" s="21">
        <v>766.92906788000005</v>
      </c>
      <c r="J57" s="21">
        <f t="shared" si="6"/>
        <v>532.72652611000001</v>
      </c>
      <c r="K57" s="21">
        <v>468.39969149000001</v>
      </c>
      <c r="L57" s="21">
        <v>64.158849490000009</v>
      </c>
      <c r="M57" s="21">
        <v>0.16798513000000001</v>
      </c>
      <c r="N57" s="21">
        <f t="shared" si="7"/>
        <v>317.60178999999999</v>
      </c>
      <c r="O57" s="21">
        <v>125.65782411999999</v>
      </c>
      <c r="P57" s="21">
        <f t="shared" si="8"/>
        <v>191.94396588000001</v>
      </c>
      <c r="Q57" s="21">
        <v>191.01446684000001</v>
      </c>
      <c r="R57" s="21">
        <v>0.92833405000000002</v>
      </c>
      <c r="S57" s="21">
        <v>1.1649900000000001E-3</v>
      </c>
      <c r="T57" s="21"/>
      <c r="U57" s="21"/>
      <c r="V57" s="21"/>
      <c r="W57" s="21"/>
      <c r="X57" s="21"/>
    </row>
    <row r="58" spans="1:24" hidden="1" outlineLevel="1" collapsed="1">
      <c r="A58" s="9">
        <v>41974</v>
      </c>
      <c r="B58" s="21">
        <v>1783.7764231100002</v>
      </c>
      <c r="C58" s="21">
        <f t="shared" si="0"/>
        <v>865.54063931999997</v>
      </c>
      <c r="D58" s="21">
        <f t="shared" si="1"/>
        <v>918.23578379000014</v>
      </c>
      <c r="E58" s="21">
        <f t="shared" si="2"/>
        <v>844.93164862000003</v>
      </c>
      <c r="F58" s="21">
        <f t="shared" si="3"/>
        <v>72.177126540000003</v>
      </c>
      <c r="G58" s="21">
        <f t="shared" si="4"/>
        <v>1.12700863</v>
      </c>
      <c r="H58" s="21">
        <f t="shared" si="5"/>
        <v>1350.0044365600002</v>
      </c>
      <c r="I58" s="21">
        <v>713.60188905999996</v>
      </c>
      <c r="J58" s="21">
        <f t="shared" si="6"/>
        <v>636.40254750000008</v>
      </c>
      <c r="K58" s="21">
        <v>564.07550319000006</v>
      </c>
      <c r="L58" s="21">
        <v>71.20123504</v>
      </c>
      <c r="M58" s="21">
        <v>1.12580927</v>
      </c>
      <c r="N58" s="21">
        <f t="shared" si="7"/>
        <v>433.77198655000001</v>
      </c>
      <c r="O58" s="21">
        <v>151.93875026000001</v>
      </c>
      <c r="P58" s="21">
        <f t="shared" si="8"/>
        <v>281.83323629</v>
      </c>
      <c r="Q58" s="21">
        <v>280.85614543000003</v>
      </c>
      <c r="R58" s="21">
        <v>0.97589150000000002</v>
      </c>
      <c r="S58" s="21">
        <v>1.19936E-3</v>
      </c>
      <c r="T58" s="21"/>
      <c r="U58" s="21"/>
      <c r="V58" s="21"/>
      <c r="W58" s="21"/>
      <c r="X58" s="21"/>
    </row>
    <row r="59" spans="1:24" hidden="1" outlineLevel="1" collapsed="1">
      <c r="A59" s="9">
        <v>42005</v>
      </c>
      <c r="B59" s="21">
        <v>1680.6271461699998</v>
      </c>
      <c r="C59" s="21">
        <f t="shared" si="0"/>
        <v>806.43558779</v>
      </c>
      <c r="D59" s="21">
        <f t="shared" si="1"/>
        <v>874.19155838000006</v>
      </c>
      <c r="E59" s="21">
        <f t="shared" si="2"/>
        <v>801.33159319000004</v>
      </c>
      <c r="F59" s="21">
        <f t="shared" si="3"/>
        <v>71.723517889999997</v>
      </c>
      <c r="G59" s="21">
        <f t="shared" si="4"/>
        <v>1.1364472999999999</v>
      </c>
      <c r="H59" s="21">
        <f t="shared" si="5"/>
        <v>1249.7694258000001</v>
      </c>
      <c r="I59" s="21">
        <v>655.76912233000007</v>
      </c>
      <c r="J59" s="21">
        <f t="shared" si="6"/>
        <v>594.00030347000006</v>
      </c>
      <c r="K59" s="21">
        <v>521.25341441</v>
      </c>
      <c r="L59" s="21">
        <v>71.611581860000001</v>
      </c>
      <c r="M59" s="21">
        <v>1.1353072</v>
      </c>
      <c r="N59" s="21">
        <f t="shared" si="7"/>
        <v>430.85772036999998</v>
      </c>
      <c r="O59" s="21">
        <v>150.66646545999998</v>
      </c>
      <c r="P59" s="21">
        <f t="shared" si="8"/>
        <v>280.19125491</v>
      </c>
      <c r="Q59" s="21">
        <v>280.07817878000003</v>
      </c>
      <c r="R59" s="21">
        <v>0.11193603000000001</v>
      </c>
      <c r="S59" s="21">
        <v>1.1401E-3</v>
      </c>
      <c r="T59" s="21"/>
      <c r="U59" s="21"/>
      <c r="V59" s="21"/>
      <c r="W59" s="21"/>
      <c r="X59" s="21"/>
    </row>
    <row r="60" spans="1:24" hidden="1" outlineLevel="1" collapsed="1">
      <c r="A60" s="9">
        <v>42036</v>
      </c>
      <c r="B60" s="21">
        <v>1934.8958830299998</v>
      </c>
      <c r="C60" s="21">
        <f t="shared" si="0"/>
        <v>912.21648516999994</v>
      </c>
      <c r="D60" s="21">
        <f t="shared" si="1"/>
        <v>1022.6793978599999</v>
      </c>
      <c r="E60" s="21">
        <f t="shared" si="2"/>
        <v>949.96531215000005</v>
      </c>
      <c r="F60" s="21">
        <f t="shared" si="3"/>
        <v>71.528748669999999</v>
      </c>
      <c r="G60" s="21">
        <f t="shared" si="4"/>
        <v>1.1853370400000001</v>
      </c>
      <c r="H60" s="21">
        <f t="shared" si="5"/>
        <v>1238.1521739899999</v>
      </c>
      <c r="I60" s="21">
        <v>688.26928550000002</v>
      </c>
      <c r="J60" s="21">
        <f t="shared" si="6"/>
        <v>549.88288848999991</v>
      </c>
      <c r="K60" s="21">
        <v>477.36451232000002</v>
      </c>
      <c r="L60" s="21">
        <v>71.334998450000001</v>
      </c>
      <c r="M60" s="21">
        <v>1.18337772</v>
      </c>
      <c r="N60" s="21">
        <f t="shared" si="7"/>
        <v>696.74370904</v>
      </c>
      <c r="O60" s="21">
        <v>223.94719966999997</v>
      </c>
      <c r="P60" s="21">
        <f t="shared" si="8"/>
        <v>472.79650937000002</v>
      </c>
      <c r="Q60" s="21">
        <v>472.60079982999997</v>
      </c>
      <c r="R60" s="21">
        <v>0.19375022</v>
      </c>
      <c r="S60" s="21">
        <v>1.9593200000000001E-3</v>
      </c>
      <c r="T60" s="21"/>
      <c r="U60" s="21"/>
      <c r="V60" s="21"/>
      <c r="W60" s="21"/>
      <c r="X60" s="21"/>
    </row>
    <row r="61" spans="1:24" hidden="1" outlineLevel="1" collapsed="1">
      <c r="A61" s="9">
        <v>42064</v>
      </c>
      <c r="B61" s="21">
        <v>1740.68356012</v>
      </c>
      <c r="C61" s="21">
        <f t="shared" si="0"/>
        <v>894.4050440499999</v>
      </c>
      <c r="D61" s="21">
        <f t="shared" si="1"/>
        <v>846.27851606999991</v>
      </c>
      <c r="E61" s="21">
        <f t="shared" si="2"/>
        <v>777.02612574999989</v>
      </c>
      <c r="F61" s="21">
        <f t="shared" si="3"/>
        <v>68.06624918</v>
      </c>
      <c r="G61" s="21">
        <f t="shared" si="4"/>
        <v>1.1861411400000001</v>
      </c>
      <c r="H61" s="21">
        <f t="shared" si="5"/>
        <v>1264.3379762199997</v>
      </c>
      <c r="I61" s="21">
        <v>700.50090117999991</v>
      </c>
      <c r="J61" s="21">
        <f t="shared" si="6"/>
        <v>563.83707503999995</v>
      </c>
      <c r="K61" s="21">
        <v>494.75123702999997</v>
      </c>
      <c r="L61" s="21">
        <v>67.901283890000002</v>
      </c>
      <c r="M61" s="21">
        <v>1.18455412</v>
      </c>
      <c r="N61" s="21">
        <f t="shared" si="7"/>
        <v>476.34558389999995</v>
      </c>
      <c r="O61" s="21">
        <v>193.90414286999999</v>
      </c>
      <c r="P61" s="21">
        <f t="shared" si="8"/>
        <v>282.44144102999996</v>
      </c>
      <c r="Q61" s="21">
        <v>282.27488871999998</v>
      </c>
      <c r="R61" s="21">
        <v>0.16496528999999999</v>
      </c>
      <c r="S61" s="21">
        <v>1.58702E-3</v>
      </c>
      <c r="T61" s="21"/>
      <c r="U61" s="21"/>
      <c r="V61" s="21"/>
      <c r="W61" s="21"/>
      <c r="X61" s="21"/>
    </row>
    <row r="62" spans="1:24" hidden="1" outlineLevel="1" collapsed="1">
      <c r="A62" s="9">
        <v>42095</v>
      </c>
      <c r="B62" s="21">
        <v>1797.9350449399999</v>
      </c>
      <c r="C62" s="21">
        <f t="shared" si="0"/>
        <v>822.78912945000002</v>
      </c>
      <c r="D62" s="21">
        <f t="shared" si="1"/>
        <v>975.14591548999999</v>
      </c>
      <c r="E62" s="21">
        <f t="shared" si="2"/>
        <v>906.46653893999996</v>
      </c>
      <c r="F62" s="21">
        <f t="shared" si="3"/>
        <v>67.494051859999999</v>
      </c>
      <c r="G62" s="21">
        <f t="shared" si="4"/>
        <v>1.1853246900000001</v>
      </c>
      <c r="H62" s="21">
        <f t="shared" si="5"/>
        <v>1319.8292456300001</v>
      </c>
      <c r="I62" s="21">
        <v>649.39716999999996</v>
      </c>
      <c r="J62" s="21">
        <f t="shared" si="6"/>
        <v>670.43207562999999</v>
      </c>
      <c r="K62" s="21">
        <v>601.90339919999997</v>
      </c>
      <c r="L62" s="21">
        <v>67.344795730000001</v>
      </c>
      <c r="M62" s="21">
        <v>1.1838807</v>
      </c>
      <c r="N62" s="21">
        <f t="shared" si="7"/>
        <v>478.10579931000001</v>
      </c>
      <c r="O62" s="21">
        <v>173.39195945</v>
      </c>
      <c r="P62" s="21">
        <f t="shared" si="8"/>
        <v>304.71383986000001</v>
      </c>
      <c r="Q62" s="21">
        <v>304.56313974</v>
      </c>
      <c r="R62" s="21">
        <v>0.14925612999999999</v>
      </c>
      <c r="S62" s="21">
        <v>1.44399E-3</v>
      </c>
      <c r="T62" s="21"/>
      <c r="U62" s="21"/>
      <c r="V62" s="21"/>
      <c r="W62" s="21"/>
      <c r="X62" s="21"/>
    </row>
    <row r="63" spans="1:24" hidden="1" outlineLevel="1" collapsed="1">
      <c r="A63" s="9">
        <v>42125</v>
      </c>
      <c r="B63" s="21">
        <v>1806.68719702</v>
      </c>
      <c r="C63" s="21">
        <f t="shared" si="0"/>
        <v>910.65953535000006</v>
      </c>
      <c r="D63" s="21">
        <f t="shared" si="1"/>
        <v>896.02766166999993</v>
      </c>
      <c r="E63" s="21">
        <f t="shared" si="2"/>
        <v>817.98231048000002</v>
      </c>
      <c r="F63" s="21">
        <f t="shared" si="3"/>
        <v>76.858650979999993</v>
      </c>
      <c r="G63" s="21">
        <f t="shared" si="4"/>
        <v>1.1867002099999999</v>
      </c>
      <c r="H63" s="21">
        <f t="shared" si="5"/>
        <v>1339.94290757</v>
      </c>
      <c r="I63" s="21">
        <v>754.39973278000002</v>
      </c>
      <c r="J63" s="21">
        <f t="shared" si="6"/>
        <v>585.54317478999997</v>
      </c>
      <c r="K63" s="21">
        <v>507.64963197999998</v>
      </c>
      <c r="L63" s="21">
        <v>76.708272769999994</v>
      </c>
      <c r="M63" s="21">
        <v>1.18527004</v>
      </c>
      <c r="N63" s="21">
        <f t="shared" si="7"/>
        <v>466.74428945</v>
      </c>
      <c r="O63" s="21">
        <v>156.25980257000001</v>
      </c>
      <c r="P63" s="21">
        <f t="shared" si="8"/>
        <v>310.48448687999996</v>
      </c>
      <c r="Q63" s="21">
        <v>310.33267849999999</v>
      </c>
      <c r="R63" s="21">
        <v>0.15037821000000001</v>
      </c>
      <c r="S63" s="21">
        <v>1.4301699999999999E-3</v>
      </c>
      <c r="T63" s="21"/>
      <c r="U63" s="21"/>
      <c r="V63" s="21"/>
      <c r="W63" s="21"/>
      <c r="X63" s="21"/>
    </row>
    <row r="64" spans="1:24" hidden="1" outlineLevel="1" collapsed="1">
      <c r="A64" s="9">
        <v>42156</v>
      </c>
      <c r="B64" s="21">
        <v>1532.0498923900002</v>
      </c>
      <c r="C64" s="21">
        <f t="shared" si="0"/>
        <v>839.82542979999994</v>
      </c>
      <c r="D64" s="21">
        <f t="shared" si="1"/>
        <v>692.22446258999992</v>
      </c>
      <c r="E64" s="21">
        <f t="shared" si="2"/>
        <v>606.68919210000001</v>
      </c>
      <c r="F64" s="21">
        <f t="shared" si="3"/>
        <v>84.51500077</v>
      </c>
      <c r="G64" s="21">
        <f t="shared" si="4"/>
        <v>1.0202697199999999</v>
      </c>
      <c r="H64" s="21">
        <f t="shared" si="5"/>
        <v>1325.4112261299999</v>
      </c>
      <c r="I64" s="21">
        <v>695.82337976999997</v>
      </c>
      <c r="J64" s="21">
        <f t="shared" si="6"/>
        <v>629.58784635999996</v>
      </c>
      <c r="K64" s="21">
        <v>555.9084087</v>
      </c>
      <c r="L64" s="21">
        <v>72.660635979999995</v>
      </c>
      <c r="M64" s="21">
        <v>1.0188016799999999</v>
      </c>
      <c r="N64" s="21">
        <f t="shared" si="7"/>
        <v>206.63866626000004</v>
      </c>
      <c r="O64" s="21">
        <v>144.00205003000002</v>
      </c>
      <c r="P64" s="21">
        <f t="shared" si="8"/>
        <v>62.636616230000001</v>
      </c>
      <c r="Q64" s="21">
        <v>50.780783400000004</v>
      </c>
      <c r="R64" s="21">
        <v>11.85436479</v>
      </c>
      <c r="S64" s="21">
        <v>1.4680400000000001E-3</v>
      </c>
      <c r="T64" s="21"/>
      <c r="U64" s="21"/>
      <c r="V64" s="21"/>
      <c r="W64" s="21"/>
      <c r="X64" s="21"/>
    </row>
    <row r="65" spans="1:24" hidden="1" outlineLevel="1" collapsed="1">
      <c r="A65" s="9">
        <v>42186</v>
      </c>
      <c r="B65" s="21">
        <v>1660.8900218699998</v>
      </c>
      <c r="C65" s="21">
        <f t="shared" si="0"/>
        <v>1038.31090965</v>
      </c>
      <c r="D65" s="21">
        <f t="shared" si="1"/>
        <v>622.57911221999996</v>
      </c>
      <c r="E65" s="21">
        <f t="shared" si="2"/>
        <v>536.29795393999996</v>
      </c>
      <c r="F65" s="21">
        <f t="shared" si="3"/>
        <v>85.258286850000005</v>
      </c>
      <c r="G65" s="21">
        <f t="shared" si="4"/>
        <v>1.0228714299999999</v>
      </c>
      <c r="H65" s="21">
        <f t="shared" si="5"/>
        <v>1427.1670640299999</v>
      </c>
      <c r="I65" s="21">
        <v>863.30831789000001</v>
      </c>
      <c r="J65" s="21">
        <f t="shared" si="6"/>
        <v>563.85874613999999</v>
      </c>
      <c r="K65" s="21">
        <v>489.77108629999998</v>
      </c>
      <c r="L65" s="21">
        <v>73.066264830000009</v>
      </c>
      <c r="M65" s="21">
        <v>1.02139501</v>
      </c>
      <c r="N65" s="21">
        <f t="shared" si="7"/>
        <v>233.72295783999999</v>
      </c>
      <c r="O65" s="21">
        <v>175.00259176</v>
      </c>
      <c r="P65" s="21">
        <f t="shared" si="8"/>
        <v>58.720366080000005</v>
      </c>
      <c r="Q65" s="21">
        <v>46.526867640000006</v>
      </c>
      <c r="R65" s="21">
        <v>12.19202202</v>
      </c>
      <c r="S65" s="21">
        <v>1.47642E-3</v>
      </c>
      <c r="T65" s="21"/>
      <c r="U65" s="21"/>
      <c r="V65" s="21"/>
      <c r="W65" s="21"/>
      <c r="X65" s="21"/>
    </row>
    <row r="66" spans="1:24" hidden="1" outlineLevel="1" collapsed="1">
      <c r="A66" s="9">
        <v>42217</v>
      </c>
      <c r="B66" s="21">
        <v>1656.7230116200001</v>
      </c>
      <c r="C66" s="21">
        <f t="shared" si="0"/>
        <v>1038.1534457299999</v>
      </c>
      <c r="D66" s="21">
        <f t="shared" si="1"/>
        <v>618.56956589000004</v>
      </c>
      <c r="E66" s="21">
        <f t="shared" si="2"/>
        <v>543.90666197999997</v>
      </c>
      <c r="F66" s="21">
        <f t="shared" si="3"/>
        <v>73.590017230000001</v>
      </c>
      <c r="G66" s="21">
        <f t="shared" si="4"/>
        <v>1.0728866799999999</v>
      </c>
      <c r="H66" s="21">
        <f t="shared" si="5"/>
        <v>1383.3755642400001</v>
      </c>
      <c r="I66" s="21">
        <v>819.82943421000004</v>
      </c>
      <c r="J66" s="21">
        <f t="shared" si="6"/>
        <v>563.54613003000009</v>
      </c>
      <c r="K66" s="21">
        <v>489.03471678</v>
      </c>
      <c r="L66" s="21">
        <v>73.490058180000005</v>
      </c>
      <c r="M66" s="21">
        <v>1.0213550699999998</v>
      </c>
      <c r="N66" s="21">
        <f t="shared" si="7"/>
        <v>273.34744738000001</v>
      </c>
      <c r="O66" s="21">
        <v>218.32401152</v>
      </c>
      <c r="P66" s="21">
        <f t="shared" si="8"/>
        <v>55.023435859999999</v>
      </c>
      <c r="Q66" s="21">
        <v>54.871945199999999</v>
      </c>
      <c r="R66" s="21">
        <v>9.9959049999999994E-2</v>
      </c>
      <c r="S66" s="21">
        <v>5.1531609999999999E-2</v>
      </c>
      <c r="T66" s="21"/>
      <c r="U66" s="21"/>
      <c r="V66" s="21"/>
      <c r="W66" s="21"/>
      <c r="X66" s="21"/>
    </row>
    <row r="67" spans="1:24" hidden="1" outlineLevel="1" collapsed="1">
      <c r="A67" s="9">
        <v>42248</v>
      </c>
      <c r="B67" s="21">
        <v>1677.77846116</v>
      </c>
      <c r="C67" s="21">
        <f t="shared" si="0"/>
        <v>1012.59972808</v>
      </c>
      <c r="D67" s="21">
        <f t="shared" si="1"/>
        <v>665.17873308000003</v>
      </c>
      <c r="E67" s="21">
        <f t="shared" si="2"/>
        <v>625.24899894999999</v>
      </c>
      <c r="F67" s="21">
        <f t="shared" si="3"/>
        <v>38.78690194</v>
      </c>
      <c r="G67" s="21">
        <f t="shared" si="4"/>
        <v>1.1428321899999998</v>
      </c>
      <c r="H67" s="21">
        <f t="shared" si="5"/>
        <v>1462.05613408</v>
      </c>
      <c r="I67" s="21">
        <v>884.29133133999994</v>
      </c>
      <c r="J67" s="21">
        <f t="shared" si="6"/>
        <v>577.76480274000005</v>
      </c>
      <c r="K67" s="21">
        <v>537.98327668000002</v>
      </c>
      <c r="L67" s="21">
        <v>38.760848009999997</v>
      </c>
      <c r="M67" s="21">
        <v>1.0206780499999999</v>
      </c>
      <c r="N67" s="21">
        <f t="shared" si="7"/>
        <v>215.72232708000001</v>
      </c>
      <c r="O67" s="21">
        <v>128.30839674000001</v>
      </c>
      <c r="P67" s="21">
        <f t="shared" si="8"/>
        <v>87.413930340000007</v>
      </c>
      <c r="Q67" s="21">
        <v>87.265722269999998</v>
      </c>
      <c r="R67" s="21">
        <v>2.6053929999999999E-2</v>
      </c>
      <c r="S67" s="21">
        <v>0.12215413999999999</v>
      </c>
      <c r="T67" s="21"/>
      <c r="U67" s="21"/>
      <c r="V67" s="21"/>
      <c r="W67" s="21"/>
      <c r="X67" s="21"/>
    </row>
    <row r="68" spans="1:24" hidden="1" outlineLevel="1" collapsed="1">
      <c r="A68" s="9">
        <v>42278</v>
      </c>
      <c r="B68" s="21">
        <v>1619.3828713600001</v>
      </c>
      <c r="C68" s="21">
        <f t="shared" ref="C68" si="9">I68+O68</f>
        <v>987.35266403000014</v>
      </c>
      <c r="D68" s="21">
        <f t="shared" ref="D68" si="10">J68+P68</f>
        <v>632.03020732999994</v>
      </c>
      <c r="E68" s="21">
        <f t="shared" ref="E68" si="11">K68+Q68</f>
        <v>591.69421936000003</v>
      </c>
      <c r="F68" s="21">
        <f t="shared" ref="F68" si="12">L68+R68</f>
        <v>39.181828750000001</v>
      </c>
      <c r="G68" s="21">
        <f t="shared" ref="G68" si="13">M68+S68</f>
        <v>1.1541592199999999</v>
      </c>
      <c r="H68" s="21">
        <f t="shared" ref="H68" si="14">SUM(I68:J68)</f>
        <v>1379.08233795</v>
      </c>
      <c r="I68" s="21">
        <v>833.21363973000007</v>
      </c>
      <c r="J68" s="21">
        <f t="shared" ref="J68" si="15">SUM(K68:M68)</f>
        <v>545.86869821999994</v>
      </c>
      <c r="K68" s="21">
        <v>505.69165128999998</v>
      </c>
      <c r="L68" s="21">
        <v>39.15390009</v>
      </c>
      <c r="M68" s="21">
        <v>1.0231468399999999</v>
      </c>
      <c r="N68" s="21">
        <f t="shared" ref="N68" si="16">SUM(O68:P68)</f>
        <v>240.30053341000001</v>
      </c>
      <c r="O68" s="21">
        <v>154.13902430000002</v>
      </c>
      <c r="P68" s="21">
        <f t="shared" ref="P68" si="17">SUM(Q68:S68)</f>
        <v>86.161509109999997</v>
      </c>
      <c r="Q68" s="21">
        <v>86.002568069999995</v>
      </c>
      <c r="R68" s="21">
        <v>2.7928660000000001E-2</v>
      </c>
      <c r="S68" s="21">
        <v>0.13101238000000001</v>
      </c>
      <c r="T68" s="21"/>
      <c r="U68" s="21"/>
      <c r="V68" s="21"/>
      <c r="W68" s="21"/>
      <c r="X68" s="21"/>
    </row>
    <row r="69" spans="1:24" hidden="1" outlineLevel="1" collapsed="1">
      <c r="A69" s="9">
        <v>42309</v>
      </c>
      <c r="B69" s="21">
        <v>1651.9614827500004</v>
      </c>
      <c r="C69" s="21">
        <f t="shared" ref="C69" si="18">I69+O69</f>
        <v>1054.5118564200002</v>
      </c>
      <c r="D69" s="21">
        <f t="shared" ref="D69" si="19">J69+P69</f>
        <v>597.44962633000011</v>
      </c>
      <c r="E69" s="21">
        <f t="shared" ref="E69" si="20">K69+Q69</f>
        <v>557.26358292999998</v>
      </c>
      <c r="F69" s="21">
        <f t="shared" ref="F69" si="21">L69+R69</f>
        <v>38.99822159</v>
      </c>
      <c r="G69" s="21">
        <f t="shared" ref="G69" si="22">M69+S69</f>
        <v>1.18782181</v>
      </c>
      <c r="H69" s="21">
        <f t="shared" ref="H69" si="23">SUM(I69:J69)</f>
        <v>1411.9701255800001</v>
      </c>
      <c r="I69" s="21">
        <v>905.8234702200001</v>
      </c>
      <c r="J69" s="21">
        <f t="shared" ref="J69" si="24">SUM(K69:M69)</f>
        <v>506.14665536000007</v>
      </c>
      <c r="K69" s="21">
        <v>466.12484326000003</v>
      </c>
      <c r="L69" s="21">
        <v>38.99822159</v>
      </c>
      <c r="M69" s="21">
        <v>1.02359051</v>
      </c>
      <c r="N69" s="21">
        <f t="shared" ref="N69" si="25">SUM(O69:P69)</f>
        <v>239.99135717000001</v>
      </c>
      <c r="O69" s="21">
        <v>148.6883862</v>
      </c>
      <c r="P69" s="21">
        <f t="shared" ref="P69" si="26">SUM(Q69:S69)</f>
        <v>91.302970970000004</v>
      </c>
      <c r="Q69" s="21">
        <v>91.138739670000007</v>
      </c>
      <c r="R69" s="21">
        <v>0</v>
      </c>
      <c r="S69" s="21">
        <v>0.1642313</v>
      </c>
      <c r="T69" s="21"/>
      <c r="U69" s="21"/>
      <c r="V69" s="21"/>
      <c r="W69" s="21"/>
      <c r="X69" s="21"/>
    </row>
    <row r="70" spans="1:24" hidden="1" outlineLevel="1" collapsed="1">
      <c r="A70" s="9">
        <v>42339</v>
      </c>
      <c r="B70" s="21">
        <v>1786.97508264</v>
      </c>
      <c r="C70" s="21">
        <f t="shared" ref="C70" si="27">I70+O70</f>
        <v>1087.32572867</v>
      </c>
      <c r="D70" s="21">
        <f t="shared" ref="D70" si="28">J70+P70</f>
        <v>699.64935397000011</v>
      </c>
      <c r="E70" s="21">
        <f t="shared" ref="E70" si="29">K70+Q70</f>
        <v>633.15793345000009</v>
      </c>
      <c r="F70" s="21">
        <f t="shared" ref="F70" si="30">L70+R70</f>
        <v>65.300314990000004</v>
      </c>
      <c r="G70" s="21">
        <f t="shared" ref="G70" si="31">M70+S70</f>
        <v>1.19110553</v>
      </c>
      <c r="H70" s="21">
        <f t="shared" ref="H70" si="32">SUM(I70:J70)</f>
        <v>1511.4998769700001</v>
      </c>
      <c r="I70" s="21">
        <v>907.64830026999994</v>
      </c>
      <c r="J70" s="21">
        <f t="shared" ref="J70" si="33">SUM(K70:M70)</f>
        <v>603.85157670000012</v>
      </c>
      <c r="K70" s="21">
        <v>537.52505012000006</v>
      </c>
      <c r="L70" s="21">
        <v>65.300314990000004</v>
      </c>
      <c r="M70" s="21">
        <v>1.02621159</v>
      </c>
      <c r="N70" s="21">
        <f t="shared" ref="N70" si="34">SUM(O70:P70)</f>
        <v>275.47520566999998</v>
      </c>
      <c r="O70" s="21">
        <v>179.6774284</v>
      </c>
      <c r="P70" s="21">
        <f t="shared" ref="P70" si="35">SUM(Q70:S70)</f>
        <v>95.797777269999997</v>
      </c>
      <c r="Q70" s="21">
        <v>95.632883329999999</v>
      </c>
      <c r="R70" s="21">
        <v>0</v>
      </c>
      <c r="S70" s="21">
        <v>0.16489393999999999</v>
      </c>
      <c r="T70" s="21"/>
      <c r="U70" s="21"/>
      <c r="V70" s="21"/>
      <c r="W70" s="21"/>
      <c r="X70" s="21"/>
    </row>
    <row r="71" spans="1:24" hidden="1" outlineLevel="1" collapsed="1">
      <c r="A71" s="9">
        <v>42370</v>
      </c>
      <c r="B71" s="21">
        <v>1779.1000755300001</v>
      </c>
      <c r="C71" s="21">
        <f t="shared" ref="C71" si="36">I71+O71</f>
        <v>984.91447491000008</v>
      </c>
      <c r="D71" s="21">
        <f t="shared" ref="D71" si="37">J71+P71</f>
        <v>794.18560061999995</v>
      </c>
      <c r="E71" s="21">
        <f t="shared" ref="E71" si="38">K71+Q71</f>
        <v>727.81650308999997</v>
      </c>
      <c r="F71" s="21">
        <f t="shared" ref="F71" si="39">L71+R71</f>
        <v>65.16663874999999</v>
      </c>
      <c r="G71" s="21">
        <f t="shared" ref="G71" si="40">M71+S71</f>
        <v>1.2024587799999999</v>
      </c>
      <c r="H71" s="21">
        <f t="shared" ref="H71" si="41">SUM(I71:J71)</f>
        <v>1502.9711268000001</v>
      </c>
      <c r="I71" s="21">
        <v>833.12415062000002</v>
      </c>
      <c r="J71" s="21">
        <f t="shared" ref="J71" si="42">SUM(K71:M71)</f>
        <v>669.84697617999996</v>
      </c>
      <c r="K71" s="21">
        <v>603.65205313000001</v>
      </c>
      <c r="L71" s="21">
        <v>65.16663874999999</v>
      </c>
      <c r="M71" s="21">
        <v>1.0282842999999999</v>
      </c>
      <c r="N71" s="21">
        <f t="shared" ref="N71" si="43">SUM(O71:P71)</f>
        <v>276.12894872999999</v>
      </c>
      <c r="O71" s="21">
        <v>151.79032429</v>
      </c>
      <c r="P71" s="21">
        <f t="shared" ref="P71" si="44">SUM(Q71:S71)</f>
        <v>124.33862444</v>
      </c>
      <c r="Q71" s="21">
        <v>124.16444996</v>
      </c>
      <c r="R71" s="21">
        <v>0</v>
      </c>
      <c r="S71" s="21">
        <v>0.17417447999999999</v>
      </c>
      <c r="T71" s="21"/>
      <c r="U71" s="21"/>
      <c r="V71" s="21"/>
      <c r="W71" s="21"/>
      <c r="X71" s="21"/>
    </row>
    <row r="72" spans="1:24" hidden="1" outlineLevel="1" collapsed="1">
      <c r="A72" s="9">
        <v>42401</v>
      </c>
      <c r="B72" s="21">
        <v>1739.51105057</v>
      </c>
      <c r="C72" s="21">
        <f t="shared" ref="C72" si="45">I72+O72</f>
        <v>1079.50697298</v>
      </c>
      <c r="D72" s="21">
        <f t="shared" ref="D72" si="46">J72+P72</f>
        <v>660.00407758999995</v>
      </c>
      <c r="E72" s="21">
        <f t="shared" ref="E72" si="47">K72+Q72</f>
        <v>599.51379679000001</v>
      </c>
      <c r="F72" s="21">
        <f t="shared" ref="F72" si="48">L72+R72</f>
        <v>59.269171849999999</v>
      </c>
      <c r="G72" s="21">
        <f t="shared" ref="G72" si="49">M72+S72</f>
        <v>1.2211089500000001</v>
      </c>
      <c r="H72" s="21">
        <f t="shared" ref="H72" si="50">SUM(I72:J72)</f>
        <v>1453.34846234</v>
      </c>
      <c r="I72" s="21">
        <v>895.19088513000008</v>
      </c>
      <c r="J72" s="21">
        <f t="shared" ref="J72" si="51">SUM(K72:M72)</f>
        <v>558.15757721</v>
      </c>
      <c r="K72" s="21">
        <v>497.85617284</v>
      </c>
      <c r="L72" s="21">
        <v>59.269171849999999</v>
      </c>
      <c r="M72" s="21">
        <v>1.03223252</v>
      </c>
      <c r="N72" s="21">
        <f t="shared" ref="N72" si="52">SUM(O72:P72)</f>
        <v>286.16258822999998</v>
      </c>
      <c r="O72" s="21">
        <v>184.31608785</v>
      </c>
      <c r="P72" s="21">
        <f t="shared" ref="P72" si="53">SUM(Q72:S72)</f>
        <v>101.84650037999999</v>
      </c>
      <c r="Q72" s="21">
        <v>101.65762395</v>
      </c>
      <c r="R72" s="21">
        <v>0</v>
      </c>
      <c r="S72" s="21">
        <v>0.18887643000000001</v>
      </c>
      <c r="T72" s="21"/>
      <c r="U72" s="21"/>
      <c r="V72" s="21"/>
      <c r="W72" s="21"/>
      <c r="X72" s="21"/>
    </row>
    <row r="73" spans="1:24" hidden="1" outlineLevel="1" collapsed="1">
      <c r="A73" s="9">
        <v>42430</v>
      </c>
      <c r="B73" s="21">
        <v>1662.65936035</v>
      </c>
      <c r="C73" s="21">
        <f t="shared" ref="C73" si="54">I73+O73</f>
        <v>913.76386224999987</v>
      </c>
      <c r="D73" s="21">
        <f t="shared" ref="D73" si="55">J73+P73</f>
        <v>748.89549810000005</v>
      </c>
      <c r="E73" s="21">
        <f t="shared" ref="E73" si="56">K73+Q73</f>
        <v>707.36797910000007</v>
      </c>
      <c r="F73" s="21">
        <f t="shared" ref="F73" si="57">L73+R73</f>
        <v>40.325053279999999</v>
      </c>
      <c r="G73" s="21">
        <f t="shared" ref="G73" si="58">M73+S73</f>
        <v>1.20246572</v>
      </c>
      <c r="H73" s="21">
        <f t="shared" ref="H73" si="59">SUM(I73:J73)</f>
        <v>1386.7393196399998</v>
      </c>
      <c r="I73" s="21">
        <v>733.0694934899999</v>
      </c>
      <c r="J73" s="21">
        <f t="shared" ref="J73" si="60">SUM(K73:M73)</f>
        <v>653.66982615000006</v>
      </c>
      <c r="K73" s="21">
        <v>612.31664307000005</v>
      </c>
      <c r="L73" s="21">
        <v>40.325053279999999</v>
      </c>
      <c r="M73" s="21">
        <v>1.0281297999999999</v>
      </c>
      <c r="N73" s="21">
        <f t="shared" ref="N73" si="61">SUM(O73:P73)</f>
        <v>275.92004071000002</v>
      </c>
      <c r="O73" s="21">
        <v>180.69436876</v>
      </c>
      <c r="P73" s="21">
        <f t="shared" ref="P73" si="62">SUM(Q73:S73)</f>
        <v>95.225671950000006</v>
      </c>
      <c r="Q73" s="21">
        <v>95.051336030000002</v>
      </c>
      <c r="R73" s="21">
        <v>0</v>
      </c>
      <c r="S73" s="21">
        <v>0.17433592000000001</v>
      </c>
      <c r="T73" s="21"/>
      <c r="U73" s="21"/>
      <c r="V73" s="21"/>
      <c r="W73" s="21"/>
      <c r="X73" s="21"/>
    </row>
    <row r="74" spans="1:24" hidden="1" outlineLevel="1" collapsed="1">
      <c r="A74" s="9">
        <v>42461</v>
      </c>
      <c r="B74" s="21">
        <v>1879.9532405800001</v>
      </c>
      <c r="C74" s="21">
        <f t="shared" ref="C74" si="63">I74+O74</f>
        <v>986.76686827000003</v>
      </c>
      <c r="D74" s="21">
        <f t="shared" ref="D74" si="64">J74+P74</f>
        <v>893.18637230999991</v>
      </c>
      <c r="E74" s="21">
        <f t="shared" ref="E74" si="65">K74+Q74</f>
        <v>862.00190560999999</v>
      </c>
      <c r="F74" s="21">
        <f t="shared" ref="F74" si="66">L74+R74</f>
        <v>29.975238710000003</v>
      </c>
      <c r="G74" s="21">
        <f t="shared" ref="G74" si="67">M74+S74</f>
        <v>1.20922799</v>
      </c>
      <c r="H74" s="21">
        <f t="shared" ref="H74" si="68">SUM(I74:J74)</f>
        <v>1598.6024080899999</v>
      </c>
      <c r="I74" s="21">
        <v>825.19424637999998</v>
      </c>
      <c r="J74" s="21">
        <f t="shared" ref="J74" si="69">SUM(K74:M74)</f>
        <v>773.40816170999994</v>
      </c>
      <c r="K74" s="21">
        <v>743.40999281999996</v>
      </c>
      <c r="L74" s="21">
        <v>28.967619420000002</v>
      </c>
      <c r="M74" s="21">
        <v>1.03054947</v>
      </c>
      <c r="N74" s="21">
        <f t="shared" ref="N74" si="70">SUM(O74:P74)</f>
        <v>281.35083249000002</v>
      </c>
      <c r="O74" s="21">
        <v>161.57262189000002</v>
      </c>
      <c r="P74" s="21">
        <f t="shared" ref="P74" si="71">SUM(Q74:S74)</f>
        <v>119.77821059999999</v>
      </c>
      <c r="Q74" s="21">
        <v>118.59191278999999</v>
      </c>
      <c r="R74" s="21">
        <v>1.0076192900000001</v>
      </c>
      <c r="S74" s="21">
        <v>0.17867852000000001</v>
      </c>
      <c r="T74" s="21"/>
      <c r="U74" s="21"/>
      <c r="V74" s="21"/>
      <c r="W74" s="21"/>
      <c r="X74" s="21"/>
    </row>
    <row r="75" spans="1:24" hidden="1" outlineLevel="1" collapsed="1">
      <c r="A75" s="9">
        <v>42491</v>
      </c>
      <c r="B75" s="21">
        <v>1985.4051706400001</v>
      </c>
      <c r="C75" s="21">
        <f t="shared" ref="C75" si="72">I75+O75</f>
        <v>1066.2620461000001</v>
      </c>
      <c r="D75" s="21">
        <f t="shared" ref="D75" si="73">J75+P75</f>
        <v>919.14312453999992</v>
      </c>
      <c r="E75" s="21">
        <f t="shared" ref="E75" si="74">K75+Q75</f>
        <v>866.81775718999984</v>
      </c>
      <c r="F75" s="21">
        <f t="shared" ref="F75" si="75">L75+R75</f>
        <v>51.115186020000003</v>
      </c>
      <c r="G75" s="21">
        <f t="shared" ref="G75" si="76">M75+S75</f>
        <v>1.2101813299999999</v>
      </c>
      <c r="H75" s="21">
        <f t="shared" ref="H75" si="77">SUM(I75:J75)</f>
        <v>1723.31664755</v>
      </c>
      <c r="I75" s="21">
        <v>910.87756026000011</v>
      </c>
      <c r="J75" s="21">
        <f t="shared" ref="J75" si="78">SUM(K75:M75)</f>
        <v>812.43908728999986</v>
      </c>
      <c r="K75" s="21">
        <v>760.29376757999989</v>
      </c>
      <c r="L75" s="21">
        <v>51.115186020000003</v>
      </c>
      <c r="M75" s="21">
        <v>1.03013369</v>
      </c>
      <c r="N75" s="21">
        <f t="shared" ref="N75" si="79">SUM(O75:P75)</f>
        <v>262.08852308999997</v>
      </c>
      <c r="O75" s="21">
        <v>155.38448584</v>
      </c>
      <c r="P75" s="21">
        <f t="shared" ref="P75" si="80">SUM(Q75:S75)</f>
        <v>106.70403725</v>
      </c>
      <c r="Q75" s="21">
        <v>106.52398961</v>
      </c>
      <c r="R75" s="21">
        <v>0</v>
      </c>
      <c r="S75" s="21">
        <v>0.18004764000000001</v>
      </c>
      <c r="T75" s="21"/>
      <c r="U75" s="21"/>
      <c r="V75" s="21"/>
      <c r="W75" s="21"/>
      <c r="X75" s="21"/>
    </row>
    <row r="76" spans="1:24" hidden="1" outlineLevel="1" collapsed="1">
      <c r="A76" s="9">
        <v>42522</v>
      </c>
      <c r="B76" s="21">
        <v>2088.3362873599999</v>
      </c>
      <c r="C76" s="21">
        <f t="shared" ref="C76" si="81">I76+O76</f>
        <v>1140.1602593599998</v>
      </c>
      <c r="D76" s="21">
        <f t="shared" ref="D76" si="82">J76+P76</f>
        <v>948.17602800000009</v>
      </c>
      <c r="E76" s="21">
        <f t="shared" ref="E76" si="83">K76+Q76</f>
        <v>889.70748561000005</v>
      </c>
      <c r="F76" s="21">
        <f t="shared" ref="F76" si="84">L76+R76</f>
        <v>57.257819450000007</v>
      </c>
      <c r="G76" s="21">
        <f t="shared" ref="G76" si="85">M76+S76</f>
        <v>1.2107229399999999</v>
      </c>
      <c r="H76" s="21">
        <f t="shared" ref="H76" si="86">SUM(I76:J76)</f>
        <v>1791.4481245900001</v>
      </c>
      <c r="I76" s="21">
        <v>982.34052720999989</v>
      </c>
      <c r="J76" s="21">
        <f t="shared" ref="J76" si="87">SUM(K76:M76)</f>
        <v>809.10759738000013</v>
      </c>
      <c r="K76" s="21">
        <v>750.81827567000005</v>
      </c>
      <c r="L76" s="21">
        <v>57.257819450000007</v>
      </c>
      <c r="M76" s="21">
        <v>1.0315022599999999</v>
      </c>
      <c r="N76" s="21">
        <f t="shared" ref="N76" si="88">SUM(O76:P76)</f>
        <v>296.88816277000001</v>
      </c>
      <c r="O76" s="21">
        <v>157.81973214999999</v>
      </c>
      <c r="P76" s="21">
        <f t="shared" ref="P76" si="89">SUM(Q76:S76)</f>
        <v>139.06843061999999</v>
      </c>
      <c r="Q76" s="21">
        <v>138.88920994</v>
      </c>
      <c r="R76" s="21">
        <v>0</v>
      </c>
      <c r="S76" s="21">
        <v>0.17922067999999999</v>
      </c>
      <c r="T76" s="21"/>
      <c r="U76" s="21"/>
      <c r="V76" s="21"/>
      <c r="W76" s="21"/>
      <c r="X76" s="21"/>
    </row>
    <row r="77" spans="1:24" hidden="1" outlineLevel="1" collapsed="1">
      <c r="A77" s="9">
        <v>42552</v>
      </c>
      <c r="B77" s="21">
        <v>2263.0024159100003</v>
      </c>
      <c r="C77" s="21">
        <f t="shared" ref="C77" si="90">I77+O77</f>
        <v>1439.4191344799999</v>
      </c>
      <c r="D77" s="21">
        <f t="shared" ref="D77" si="91">J77+P77</f>
        <v>823.58328143000006</v>
      </c>
      <c r="E77" s="21">
        <f t="shared" ref="E77" si="92">K77+Q77</f>
        <v>775.13585303000002</v>
      </c>
      <c r="F77" s="21">
        <f t="shared" ref="F77" si="93">L77+R77</f>
        <v>47.233020670000002</v>
      </c>
      <c r="G77" s="21">
        <f t="shared" ref="G77" si="94">M77+S77</f>
        <v>1.21440773</v>
      </c>
      <c r="H77" s="21">
        <f t="shared" ref="H77" si="95">SUM(I77:J77)</f>
        <v>1912.35632265</v>
      </c>
      <c r="I77" s="21">
        <v>1216.4859893099999</v>
      </c>
      <c r="J77" s="21">
        <f t="shared" ref="J77" si="96">SUM(K77:M77)</f>
        <v>695.87033334</v>
      </c>
      <c r="K77" s="21">
        <v>647.60763147</v>
      </c>
      <c r="L77" s="21">
        <v>47.228462260000001</v>
      </c>
      <c r="M77" s="21">
        <v>1.03423961</v>
      </c>
      <c r="N77" s="21">
        <f t="shared" ref="N77" si="97">SUM(O77:P77)</f>
        <v>350.64609325999999</v>
      </c>
      <c r="O77" s="21">
        <v>222.93314516999999</v>
      </c>
      <c r="P77" s="21">
        <f t="shared" ref="P77" si="98">SUM(Q77:S77)</f>
        <v>127.71294809000001</v>
      </c>
      <c r="Q77" s="21">
        <v>127.52822156000001</v>
      </c>
      <c r="R77" s="21">
        <v>4.5584099999999989E-3</v>
      </c>
      <c r="S77" s="21">
        <v>0.18016811999999999</v>
      </c>
      <c r="T77" s="21"/>
      <c r="U77" s="21"/>
      <c r="V77" s="21"/>
      <c r="W77" s="21"/>
      <c r="X77" s="21"/>
    </row>
    <row r="78" spans="1:24" hidden="1" outlineLevel="1" collapsed="1">
      <c r="A78" s="9">
        <v>42583</v>
      </c>
      <c r="B78" s="21">
        <v>2018.1612163100001</v>
      </c>
      <c r="C78" s="21">
        <f t="shared" ref="C78" si="99">I78+O78</f>
        <v>1277.9589717700001</v>
      </c>
      <c r="D78" s="21">
        <f t="shared" ref="D78" si="100">J78+P78</f>
        <v>740.20224454000015</v>
      </c>
      <c r="E78" s="21">
        <f t="shared" ref="E78" si="101">K78+Q78</f>
        <v>709.08933091000006</v>
      </c>
      <c r="F78" s="21">
        <f t="shared" ref="F78" si="102">L78+R78</f>
        <v>29.898535280000001</v>
      </c>
      <c r="G78" s="21">
        <f t="shared" ref="G78" si="103">M78+S78</f>
        <v>1.2143783500000001</v>
      </c>
      <c r="H78" s="21">
        <f t="shared" ref="H78" si="104">SUM(I78:J78)</f>
        <v>1777.9460739800002</v>
      </c>
      <c r="I78" s="21">
        <v>1134.0880562899999</v>
      </c>
      <c r="J78" s="21">
        <f t="shared" ref="J78" si="105">SUM(K78:M78)</f>
        <v>643.85801769000011</v>
      </c>
      <c r="K78" s="21">
        <v>612.92633996000006</v>
      </c>
      <c r="L78" s="21">
        <v>29.898535280000001</v>
      </c>
      <c r="M78" s="21">
        <v>1.0331424499999999</v>
      </c>
      <c r="N78" s="21">
        <f t="shared" ref="N78" si="106">SUM(O78:P78)</f>
        <v>240.21514232999999</v>
      </c>
      <c r="O78" s="21">
        <v>143.87091548000001</v>
      </c>
      <c r="P78" s="21">
        <f t="shared" ref="P78" si="107">SUM(Q78:S78)</f>
        <v>96.344226849999998</v>
      </c>
      <c r="Q78" s="21">
        <v>96.162990949999994</v>
      </c>
      <c r="R78" s="21">
        <v>0</v>
      </c>
      <c r="S78" s="21">
        <v>0.18123590000000001</v>
      </c>
      <c r="T78" s="21"/>
      <c r="U78" s="21"/>
      <c r="V78" s="21"/>
      <c r="W78" s="21"/>
      <c r="X78" s="21"/>
    </row>
    <row r="79" spans="1:24" hidden="1" outlineLevel="1" collapsed="1">
      <c r="A79" s="9">
        <v>42614</v>
      </c>
      <c r="B79" s="21">
        <v>2204.9998277300001</v>
      </c>
      <c r="C79" s="21">
        <f t="shared" ref="C79" si="108">I79+O79</f>
        <v>1251.2181868299999</v>
      </c>
      <c r="D79" s="21">
        <f t="shared" ref="D79" si="109">J79+P79</f>
        <v>953.78164089999996</v>
      </c>
      <c r="E79" s="21">
        <f t="shared" ref="E79" si="110">K79+Q79</f>
        <v>873.74109221000003</v>
      </c>
      <c r="F79" s="21">
        <f t="shared" ref="F79" si="111">L79+R79</f>
        <v>78.829935970000008</v>
      </c>
      <c r="G79" s="21">
        <f t="shared" ref="G79" si="112">M79+S79</f>
        <v>1.2106127199999999</v>
      </c>
      <c r="H79" s="21">
        <f t="shared" ref="H79" si="113">SUM(I79:J79)</f>
        <v>1926.8261416599998</v>
      </c>
      <c r="I79" s="21">
        <v>1055.16061115</v>
      </c>
      <c r="J79" s="21">
        <f t="shared" ref="J79" si="114">SUM(K79:M79)</f>
        <v>871.66553050999994</v>
      </c>
      <c r="K79" s="21">
        <v>791.80108335</v>
      </c>
      <c r="L79" s="21">
        <v>78.829935970000008</v>
      </c>
      <c r="M79" s="21">
        <v>1.0345111899999999</v>
      </c>
      <c r="N79" s="21">
        <f t="shared" ref="N79" si="115">SUM(O79:P79)</f>
        <v>278.17368607000003</v>
      </c>
      <c r="O79" s="21">
        <v>196.05757568000001</v>
      </c>
      <c r="P79" s="21">
        <f t="shared" ref="P79" si="116">SUM(Q79:S79)</f>
        <v>82.116110389999989</v>
      </c>
      <c r="Q79" s="21">
        <v>81.940008859999992</v>
      </c>
      <c r="R79" s="21">
        <v>0</v>
      </c>
      <c r="S79" s="21">
        <v>0.17610153000000001</v>
      </c>
      <c r="T79" s="21"/>
      <c r="U79" s="21"/>
      <c r="V79" s="21"/>
      <c r="W79" s="21"/>
      <c r="X79" s="21"/>
    </row>
    <row r="80" spans="1:24" hidden="1" outlineLevel="1" collapsed="1">
      <c r="A80" s="9">
        <v>42644</v>
      </c>
      <c r="B80" s="21">
        <v>2166.65602171</v>
      </c>
      <c r="C80" s="21">
        <f t="shared" ref="C80" si="117">I80+O80</f>
        <v>1305.6876849</v>
      </c>
      <c r="D80" s="21">
        <f t="shared" ref="D80" si="118">J80+P80</f>
        <v>860.96833680999998</v>
      </c>
      <c r="E80" s="21">
        <f t="shared" ref="E80" si="119">K80+Q80</f>
        <v>792.11354741999992</v>
      </c>
      <c r="F80" s="21">
        <f t="shared" ref="F80" si="120">L80+R80</f>
        <v>67.645625940000002</v>
      </c>
      <c r="G80" s="21">
        <f t="shared" ref="G80" si="121">M80+S80</f>
        <v>1.2091634499999999</v>
      </c>
      <c r="H80" s="21">
        <f t="shared" ref="H80" si="122">SUM(I80:J80)</f>
        <v>1863.0418809799999</v>
      </c>
      <c r="I80" s="21">
        <v>1125.05904074</v>
      </c>
      <c r="J80" s="21">
        <f t="shared" ref="J80" si="123">SUM(K80:M80)</f>
        <v>737.98284023999997</v>
      </c>
      <c r="K80" s="21">
        <v>669.30276160999995</v>
      </c>
      <c r="L80" s="21">
        <v>67.645625940000002</v>
      </c>
      <c r="M80" s="21">
        <v>1.03445269</v>
      </c>
      <c r="N80" s="21">
        <f t="shared" ref="N80" si="124">SUM(O80:P80)</f>
        <v>303.61414073000003</v>
      </c>
      <c r="O80" s="21">
        <v>180.62864416000002</v>
      </c>
      <c r="P80" s="21">
        <f t="shared" ref="P80" si="125">SUM(Q80:S80)</f>
        <v>122.98549657</v>
      </c>
      <c r="Q80" s="21">
        <v>122.81078581</v>
      </c>
      <c r="R80" s="21">
        <v>0</v>
      </c>
      <c r="S80" s="21">
        <v>0.17471075999999999</v>
      </c>
      <c r="T80" s="21"/>
      <c r="U80" s="21"/>
      <c r="V80" s="21"/>
      <c r="W80" s="21"/>
      <c r="X80" s="21"/>
    </row>
    <row r="81" spans="1:24" hidden="1" outlineLevel="1" collapsed="1">
      <c r="A81" s="9">
        <v>42675</v>
      </c>
      <c r="B81" s="21">
        <v>2138.1331186699999</v>
      </c>
      <c r="C81" s="21">
        <f t="shared" ref="C81" si="126">I81+O81</f>
        <v>1277.1353231099999</v>
      </c>
      <c r="D81" s="21">
        <f t="shared" ref="D81" si="127">J81+P81</f>
        <v>860.99779555999999</v>
      </c>
      <c r="E81" s="21">
        <f t="shared" ref="E81" si="128">K81+Q81</f>
        <v>795.11337282</v>
      </c>
      <c r="F81" s="21">
        <f t="shared" ref="F81" si="129">L81+R81</f>
        <v>64.81828874</v>
      </c>
      <c r="G81" s="21">
        <f t="shared" ref="G81" si="130">M81+S81</f>
        <v>1.0661339999999999</v>
      </c>
      <c r="H81" s="21">
        <f t="shared" ref="H81" si="131">SUM(I81:J81)</f>
        <v>1832.1734743399998</v>
      </c>
      <c r="I81" s="21">
        <v>1104.9830972299999</v>
      </c>
      <c r="J81" s="21">
        <f t="shared" ref="J81" si="132">SUM(K81:M81)</f>
        <v>727.19037710999999</v>
      </c>
      <c r="K81" s="21">
        <v>661.33718585999998</v>
      </c>
      <c r="L81" s="21">
        <v>64.81828874</v>
      </c>
      <c r="M81" s="21">
        <v>1.03490251</v>
      </c>
      <c r="N81" s="21">
        <f t="shared" ref="N81" si="133">SUM(O81:P81)</f>
        <v>305.95964433000006</v>
      </c>
      <c r="O81" s="21">
        <v>172.15222588</v>
      </c>
      <c r="P81" s="21">
        <f t="shared" ref="P81" si="134">SUM(Q81:S81)</f>
        <v>133.80741845000003</v>
      </c>
      <c r="Q81" s="21">
        <v>133.77618696000002</v>
      </c>
      <c r="R81" s="21">
        <v>0</v>
      </c>
      <c r="S81" s="21">
        <v>3.1231490000000001E-2</v>
      </c>
      <c r="T81" s="21"/>
      <c r="U81" s="21"/>
      <c r="V81" s="21"/>
      <c r="W81" s="21"/>
      <c r="X81" s="21"/>
    </row>
    <row r="82" spans="1:24" hidden="1" outlineLevel="1" collapsed="1">
      <c r="A82" s="9">
        <v>42705</v>
      </c>
      <c r="B82" s="21">
        <v>2151.4100376800002</v>
      </c>
      <c r="C82" s="21">
        <f t="shared" ref="C82" si="135">I82+O82</f>
        <v>1179.92247451</v>
      </c>
      <c r="D82" s="21">
        <f t="shared" ref="D82" si="136">J82+P82</f>
        <v>971.48756317000004</v>
      </c>
      <c r="E82" s="21">
        <f t="shared" ref="E82" si="137">K82+Q82</f>
        <v>911.05994452000004</v>
      </c>
      <c r="F82" s="21">
        <f t="shared" ref="F82" si="138">L82+R82</f>
        <v>60.341701690000001</v>
      </c>
      <c r="G82" s="21">
        <f t="shared" ref="G82" si="139">M82+S82</f>
        <v>8.5916960000000001E-2</v>
      </c>
      <c r="H82" s="21">
        <f t="shared" ref="H82" si="140">SUM(I82:J82)</f>
        <v>1839.1150972299999</v>
      </c>
      <c r="I82" s="21">
        <v>1003.9371635499999</v>
      </c>
      <c r="J82" s="21">
        <f t="shared" ref="J82" si="141">SUM(K82:M82)</f>
        <v>835.17793368000002</v>
      </c>
      <c r="K82" s="21">
        <v>774.78600439000002</v>
      </c>
      <c r="L82" s="21">
        <v>60.336186300000001</v>
      </c>
      <c r="M82" s="21">
        <v>5.5742989999999999E-2</v>
      </c>
      <c r="N82" s="21">
        <f t="shared" ref="N82" si="142">SUM(O82:P82)</f>
        <v>312.29494045000001</v>
      </c>
      <c r="O82" s="21">
        <v>175.98531095999999</v>
      </c>
      <c r="P82" s="21">
        <f t="shared" ref="P82" si="143">SUM(Q82:S82)</f>
        <v>136.30962948999999</v>
      </c>
      <c r="Q82" s="21">
        <v>136.27394013</v>
      </c>
      <c r="R82" s="21">
        <v>5.5153900000000002E-3</v>
      </c>
      <c r="S82" s="21">
        <v>3.0173970000000001E-2</v>
      </c>
      <c r="T82" s="21"/>
      <c r="U82" s="21"/>
      <c r="V82" s="21"/>
      <c r="W82" s="21"/>
      <c r="X82" s="21"/>
    </row>
    <row r="83" spans="1:24" hidden="1" outlineLevel="1" collapsed="1">
      <c r="A83" s="9">
        <v>42736</v>
      </c>
      <c r="B83" s="21">
        <v>2151.3757499399999</v>
      </c>
      <c r="C83" s="21">
        <f t="shared" ref="C83" si="144">I83+O83</f>
        <v>1145.05979856</v>
      </c>
      <c r="D83" s="21">
        <f t="shared" ref="D83" si="145">J83+P83</f>
        <v>1006.3159513799999</v>
      </c>
      <c r="E83" s="21">
        <f t="shared" ref="E83" si="146">K83+Q83</f>
        <v>934.04847259999997</v>
      </c>
      <c r="F83" s="21">
        <f t="shared" ref="F83" si="147">L83+R83</f>
        <v>72.264092939999998</v>
      </c>
      <c r="G83" s="21">
        <f t="shared" ref="G83" si="148">M83+S83</f>
        <v>3.3858399999999998E-3</v>
      </c>
      <c r="H83" s="21">
        <f t="shared" ref="H83" si="149">SUM(I83:J83)</f>
        <v>1809.7922030499999</v>
      </c>
      <c r="I83" s="21">
        <v>949.32866564000005</v>
      </c>
      <c r="J83" s="21">
        <f t="shared" ref="J83" si="150">SUM(K83:M83)</f>
        <v>860.46353740999984</v>
      </c>
      <c r="K83" s="21">
        <v>788.19605862999992</v>
      </c>
      <c r="L83" s="21">
        <v>72.264092939999998</v>
      </c>
      <c r="M83" s="21">
        <v>3.3858399999999998E-3</v>
      </c>
      <c r="N83" s="21">
        <f t="shared" ref="N83" si="151">SUM(O83:P83)</f>
        <v>341.58354688999998</v>
      </c>
      <c r="O83" s="21">
        <v>195.73113291999999</v>
      </c>
      <c r="P83" s="21">
        <f t="shared" ref="P83" si="152">SUM(Q83:S83)</f>
        <v>145.85241396999999</v>
      </c>
      <c r="Q83" s="21">
        <v>145.85241396999999</v>
      </c>
      <c r="R83" s="21">
        <v>0</v>
      </c>
      <c r="S83" s="21">
        <v>0</v>
      </c>
      <c r="T83" s="21"/>
      <c r="U83" s="21"/>
      <c r="V83" s="21"/>
      <c r="W83" s="21"/>
      <c r="X83" s="21"/>
    </row>
    <row r="84" spans="1:24" hidden="1" outlineLevel="1" collapsed="1">
      <c r="A84" s="9">
        <v>42767</v>
      </c>
      <c r="B84" s="21">
        <v>2469.4482784800007</v>
      </c>
      <c r="C84" s="21">
        <f t="shared" ref="C84" si="153">I84+O84</f>
        <v>1235.1078768300001</v>
      </c>
      <c r="D84" s="21">
        <f t="shared" ref="D84" si="154">J84+P84</f>
        <v>1234.3404016499999</v>
      </c>
      <c r="E84" s="21">
        <f t="shared" ref="E84" si="155">K84+Q84</f>
        <v>1157.50314613</v>
      </c>
      <c r="F84" s="21">
        <f t="shared" ref="F84" si="156">L84+R84</f>
        <v>76.788879819999991</v>
      </c>
      <c r="G84" s="21">
        <f t="shared" ref="G84" si="157">M84+S84</f>
        <v>4.8375700000000001E-2</v>
      </c>
      <c r="H84" s="21">
        <f t="shared" ref="H84" si="158">SUM(I84:J84)</f>
        <v>2107.73701643</v>
      </c>
      <c r="I84" s="21">
        <v>1000.66351094</v>
      </c>
      <c r="J84" s="21">
        <f t="shared" ref="J84" si="159">SUM(K84:M84)</f>
        <v>1107.0735054899999</v>
      </c>
      <c r="K84" s="21">
        <v>1030.23624997</v>
      </c>
      <c r="L84" s="21">
        <v>76.788879819999991</v>
      </c>
      <c r="M84" s="21">
        <v>4.8375700000000001E-2</v>
      </c>
      <c r="N84" s="21">
        <f t="shared" ref="N84" si="160">SUM(O84:P84)</f>
        <v>361.71126205000002</v>
      </c>
      <c r="O84" s="21">
        <v>234.44436589</v>
      </c>
      <c r="P84" s="21">
        <f t="shared" ref="P84" si="161">SUM(Q84:S84)</f>
        <v>127.26689616</v>
      </c>
      <c r="Q84" s="21">
        <v>127.26689616</v>
      </c>
      <c r="R84" s="21">
        <v>0</v>
      </c>
      <c r="S84" s="21">
        <v>0</v>
      </c>
      <c r="T84" s="21"/>
      <c r="U84" s="21"/>
      <c r="V84" s="21"/>
      <c r="W84" s="21"/>
      <c r="X84" s="21"/>
    </row>
    <row r="85" spans="1:24" hidden="1" outlineLevel="1" collapsed="1">
      <c r="A85" s="9">
        <v>42795</v>
      </c>
      <c r="B85" s="21">
        <v>2627.7983715700002</v>
      </c>
      <c r="C85" s="21">
        <f t="shared" ref="C85" si="162">I85+O85</f>
        <v>1269.7797925100001</v>
      </c>
      <c r="D85" s="21">
        <f t="shared" ref="D85" si="163">J85+P85</f>
        <v>1358.0185790599999</v>
      </c>
      <c r="E85" s="21">
        <f t="shared" ref="E85" si="164">K85+Q85</f>
        <v>1254.12263491</v>
      </c>
      <c r="F85" s="21">
        <f t="shared" ref="F85" si="165">L85+R85</f>
        <v>102.91055134</v>
      </c>
      <c r="G85" s="21">
        <f t="shared" ref="G85" si="166">M85+S85</f>
        <v>0.98539281000000001</v>
      </c>
      <c r="H85" s="21">
        <f t="shared" ref="H85" si="167">SUM(I85:J85)</f>
        <v>2226.53179516</v>
      </c>
      <c r="I85" s="21">
        <v>1018.7485470500001</v>
      </c>
      <c r="J85" s="21">
        <f t="shared" ref="J85" si="168">SUM(K85:M85)</f>
        <v>1207.7832481099999</v>
      </c>
      <c r="K85" s="21">
        <v>1103.8873039600001</v>
      </c>
      <c r="L85" s="21">
        <v>102.91055134</v>
      </c>
      <c r="M85" s="21">
        <v>0.98539281000000001</v>
      </c>
      <c r="N85" s="21">
        <f t="shared" ref="N85" si="169">SUM(O85:P85)</f>
        <v>401.26657640999997</v>
      </c>
      <c r="O85" s="21">
        <v>251.03124545999998</v>
      </c>
      <c r="P85" s="21">
        <f t="shared" ref="P85" si="170">SUM(Q85:S85)</f>
        <v>150.23533094999999</v>
      </c>
      <c r="Q85" s="21">
        <v>150.23533094999999</v>
      </c>
      <c r="R85" s="21">
        <v>0</v>
      </c>
      <c r="S85" s="21">
        <v>0</v>
      </c>
      <c r="T85" s="21"/>
      <c r="U85" s="21"/>
      <c r="V85" s="21"/>
      <c r="W85" s="21"/>
      <c r="X85" s="21"/>
    </row>
    <row r="86" spans="1:24" hidden="1" outlineLevel="1" collapsed="1">
      <c r="A86" s="9">
        <v>42826</v>
      </c>
      <c r="B86" s="21">
        <v>2755.48517765</v>
      </c>
      <c r="C86" s="21">
        <f t="shared" ref="C86" si="171">I86+O86</f>
        <v>1092.3532043600001</v>
      </c>
      <c r="D86" s="21">
        <f t="shared" ref="D86" si="172">J86+P86</f>
        <v>1663.1319732900001</v>
      </c>
      <c r="E86" s="21">
        <f t="shared" ref="E86" si="173">K86+Q86</f>
        <v>1538.1862273300001</v>
      </c>
      <c r="F86" s="21">
        <f t="shared" ref="F86" si="174">L86+R86</f>
        <v>124.93274495999999</v>
      </c>
      <c r="G86" s="21">
        <f t="shared" ref="G86" si="175">M86+S86</f>
        <v>1.3000999999999999E-2</v>
      </c>
      <c r="H86" s="21">
        <f t="shared" ref="H86" si="176">SUM(I86:J86)</f>
        <v>2391.6027502800002</v>
      </c>
      <c r="I86" s="21">
        <v>919.33252228000003</v>
      </c>
      <c r="J86" s="21">
        <f t="shared" ref="J86" si="177">SUM(K86:M86)</f>
        <v>1472.2702280000001</v>
      </c>
      <c r="K86" s="21">
        <v>1347.32448204</v>
      </c>
      <c r="L86" s="21">
        <v>124.93274495999999</v>
      </c>
      <c r="M86" s="21">
        <v>1.3000999999999999E-2</v>
      </c>
      <c r="N86" s="21">
        <f t="shared" ref="N86" si="178">SUM(O86:P86)</f>
        <v>363.88242736999996</v>
      </c>
      <c r="O86" s="21">
        <v>173.02068208</v>
      </c>
      <c r="P86" s="21">
        <f t="shared" ref="P86" si="179">SUM(Q86:S86)</f>
        <v>190.86174528999999</v>
      </c>
      <c r="Q86" s="21">
        <v>190.86174528999999</v>
      </c>
      <c r="R86" s="21">
        <v>0</v>
      </c>
      <c r="S86" s="21">
        <v>0</v>
      </c>
      <c r="T86" s="21"/>
      <c r="U86" s="21"/>
      <c r="V86" s="21"/>
      <c r="W86" s="21"/>
      <c r="X86" s="21"/>
    </row>
    <row r="87" spans="1:24" hidden="1" outlineLevel="1" collapsed="1">
      <c r="A87" s="9">
        <v>42856</v>
      </c>
      <c r="B87" s="21">
        <v>3119.1043670399995</v>
      </c>
      <c r="C87" s="21">
        <f t="shared" ref="C87" si="180">I87+O87</f>
        <v>1330.99540359</v>
      </c>
      <c r="D87" s="21">
        <f t="shared" ref="D87" si="181">J87+P87</f>
        <v>1788.1089634499999</v>
      </c>
      <c r="E87" s="21">
        <f t="shared" ref="E87" si="182">K87+Q87</f>
        <v>1646.0972731299998</v>
      </c>
      <c r="F87" s="21">
        <f t="shared" ref="F87" si="183">L87+R87</f>
        <v>142.01168932000002</v>
      </c>
      <c r="G87" s="21">
        <f t="shared" ref="G87" si="184">M87+S87</f>
        <v>9.9999999999999995E-7</v>
      </c>
      <c r="H87" s="21">
        <f t="shared" ref="H87" si="185">SUM(I87:J87)</f>
        <v>2627.6346655500001</v>
      </c>
      <c r="I87" s="21">
        <v>1078.7420604599999</v>
      </c>
      <c r="J87" s="21">
        <f t="shared" ref="J87" si="186">SUM(K87:M87)</f>
        <v>1548.89260509</v>
      </c>
      <c r="K87" s="21">
        <v>1406.8809147699999</v>
      </c>
      <c r="L87" s="21">
        <v>142.01168932000002</v>
      </c>
      <c r="M87" s="21">
        <v>9.9999999999999995E-7</v>
      </c>
      <c r="N87" s="21">
        <f t="shared" ref="N87" si="187">SUM(O87:P87)</f>
        <v>491.46970149000003</v>
      </c>
      <c r="O87" s="21">
        <v>252.25334313000002</v>
      </c>
      <c r="P87" s="21">
        <f t="shared" ref="P87" si="188">SUM(Q87:S87)</f>
        <v>239.21635836000002</v>
      </c>
      <c r="Q87" s="21">
        <v>239.21635836000002</v>
      </c>
      <c r="R87" s="21">
        <v>0</v>
      </c>
      <c r="S87" s="21">
        <v>0</v>
      </c>
      <c r="T87" s="21"/>
      <c r="U87" s="21"/>
      <c r="V87" s="21"/>
      <c r="W87" s="21"/>
      <c r="X87" s="21"/>
    </row>
    <row r="88" spans="1:24" hidden="1" outlineLevel="1" collapsed="1">
      <c r="A88" s="9">
        <v>42887</v>
      </c>
      <c r="B88" s="21">
        <v>3035.9536385599995</v>
      </c>
      <c r="C88" s="21">
        <f t="shared" ref="C88" si="189">I88+O88</f>
        <v>1368.8388981100002</v>
      </c>
      <c r="D88" s="21">
        <f t="shared" ref="D88" si="190">J88+P88</f>
        <v>1667.1147404500002</v>
      </c>
      <c r="E88" s="21">
        <f t="shared" ref="E88" si="191">K88+Q88</f>
        <v>1572.62552495</v>
      </c>
      <c r="F88" s="21">
        <f t="shared" ref="F88" si="192">L88+R88</f>
        <v>94.489214500000003</v>
      </c>
      <c r="G88" s="21">
        <f t="shared" ref="G88" si="193">M88+S88</f>
        <v>9.9999999999999995E-7</v>
      </c>
      <c r="H88" s="21">
        <f t="shared" ref="H88" si="194">SUM(I88:J88)</f>
        <v>2600.1775935100004</v>
      </c>
      <c r="I88" s="21">
        <v>1118.2908721700001</v>
      </c>
      <c r="J88" s="21">
        <f t="shared" ref="J88" si="195">SUM(K88:M88)</f>
        <v>1481.8867213400001</v>
      </c>
      <c r="K88" s="21">
        <v>1387.3975058399999</v>
      </c>
      <c r="L88" s="21">
        <v>94.489214500000003</v>
      </c>
      <c r="M88" s="21">
        <v>9.9999999999999995E-7</v>
      </c>
      <c r="N88" s="21">
        <f t="shared" ref="N88" si="196">SUM(O88:P88)</f>
        <v>435.77604504999999</v>
      </c>
      <c r="O88" s="21">
        <v>250.54802594</v>
      </c>
      <c r="P88" s="21">
        <f t="shared" ref="P88" si="197">SUM(Q88:S88)</f>
        <v>185.22801910999999</v>
      </c>
      <c r="Q88" s="21">
        <v>185.22801910999999</v>
      </c>
      <c r="R88" s="21">
        <v>0</v>
      </c>
      <c r="S88" s="21">
        <v>0</v>
      </c>
      <c r="T88" s="21"/>
      <c r="U88" s="21"/>
      <c r="V88" s="21"/>
      <c r="W88" s="21"/>
      <c r="X88" s="21"/>
    </row>
    <row r="89" spans="1:24" hidden="1" outlineLevel="1" collapsed="1">
      <c r="A89" s="9">
        <v>42917</v>
      </c>
      <c r="B89" s="21">
        <v>2848.5863814800005</v>
      </c>
      <c r="C89" s="21">
        <f t="shared" ref="C89" si="198">I89+O89</f>
        <v>1445.8061797800001</v>
      </c>
      <c r="D89" s="21">
        <f t="shared" ref="D89" si="199">J89+P89</f>
        <v>1402.7802016999999</v>
      </c>
      <c r="E89" s="21">
        <f t="shared" ref="E89" si="200">K89+Q89</f>
        <v>1308.58965743</v>
      </c>
      <c r="F89" s="21">
        <f t="shared" ref="F89" si="201">L89+R89</f>
        <v>94.1888419</v>
      </c>
      <c r="G89" s="21">
        <f t="shared" ref="G89" si="202">M89+S89</f>
        <v>1.7023699999999999E-3</v>
      </c>
      <c r="H89" s="21">
        <f t="shared" ref="H89" si="203">SUM(I89:J89)</f>
        <v>2373.1381922599999</v>
      </c>
      <c r="I89" s="21">
        <v>1124.05418807</v>
      </c>
      <c r="J89" s="21">
        <f t="shared" ref="J89" si="204">SUM(K89:M89)</f>
        <v>1249.0840041899999</v>
      </c>
      <c r="K89" s="21">
        <v>1154.8934599199999</v>
      </c>
      <c r="L89" s="21">
        <v>94.1888419</v>
      </c>
      <c r="M89" s="21">
        <v>1.7023699999999999E-3</v>
      </c>
      <c r="N89" s="21">
        <f t="shared" ref="N89" si="205">SUM(O89:P89)</f>
        <v>475.44818922000002</v>
      </c>
      <c r="O89" s="21">
        <v>321.75199171000003</v>
      </c>
      <c r="P89" s="21">
        <f t="shared" ref="P89" si="206">SUM(Q89:S89)</f>
        <v>153.69619750999999</v>
      </c>
      <c r="Q89" s="21">
        <v>153.69619750999999</v>
      </c>
      <c r="R89" s="21">
        <v>0</v>
      </c>
      <c r="S89" s="21">
        <v>0</v>
      </c>
      <c r="T89" s="21"/>
      <c r="U89" s="21"/>
      <c r="V89" s="21"/>
      <c r="W89" s="21"/>
      <c r="X89" s="21"/>
    </row>
    <row r="90" spans="1:24" hidden="1" outlineLevel="1" collapsed="1">
      <c r="A90" s="9">
        <v>42948</v>
      </c>
      <c r="B90" s="21">
        <v>3008.4828351799997</v>
      </c>
      <c r="C90" s="21">
        <f t="shared" ref="C90" si="207">I90+O90</f>
        <v>1622.81270255</v>
      </c>
      <c r="D90" s="21">
        <f t="shared" ref="D90" si="208">J90+P90</f>
        <v>1385.6701326299999</v>
      </c>
      <c r="E90" s="21">
        <f t="shared" ref="E90" si="209">K90+Q90</f>
        <v>1295.35479089</v>
      </c>
      <c r="F90" s="21">
        <f t="shared" ref="F90" si="210">L90+R90</f>
        <v>90.315340739999996</v>
      </c>
      <c r="G90" s="21">
        <f t="shared" ref="G90" si="211">M90+S90</f>
        <v>9.9999999999999995E-7</v>
      </c>
      <c r="H90" s="21">
        <f t="shared" ref="H90" si="212">SUM(I90:J90)</f>
        <v>2454.53241088</v>
      </c>
      <c r="I90" s="21">
        <v>1201.8126041</v>
      </c>
      <c r="J90" s="21">
        <f t="shared" ref="J90" si="213">SUM(K90:M90)</f>
        <v>1252.71980678</v>
      </c>
      <c r="K90" s="21">
        <v>1162.4044650399999</v>
      </c>
      <c r="L90" s="21">
        <v>90.315340739999996</v>
      </c>
      <c r="M90" s="21">
        <v>9.9999999999999995E-7</v>
      </c>
      <c r="N90" s="21">
        <f t="shared" ref="N90" si="214">SUM(O90:P90)</f>
        <v>553.95042430000001</v>
      </c>
      <c r="O90" s="21">
        <v>421.00009845</v>
      </c>
      <c r="P90" s="21">
        <f t="shared" ref="P90" si="215">SUM(Q90:S90)</f>
        <v>132.95032585000001</v>
      </c>
      <c r="Q90" s="21">
        <v>132.95032585000001</v>
      </c>
      <c r="R90" s="21">
        <v>0</v>
      </c>
      <c r="S90" s="21">
        <v>0</v>
      </c>
      <c r="T90" s="21"/>
      <c r="U90" s="21"/>
      <c r="V90" s="21"/>
      <c r="W90" s="21"/>
      <c r="X90" s="21"/>
    </row>
    <row r="91" spans="1:24" hidden="1" outlineLevel="1" collapsed="1">
      <c r="A91" s="9">
        <v>42979</v>
      </c>
      <c r="B91" s="21">
        <v>2840.4060920499996</v>
      </c>
      <c r="C91" s="21">
        <f t="shared" ref="C91" si="216">I91+O91</f>
        <v>1362.46216643</v>
      </c>
      <c r="D91" s="21">
        <f t="shared" ref="D91" si="217">J91+P91</f>
        <v>1477.9439256200001</v>
      </c>
      <c r="E91" s="21">
        <f t="shared" ref="E91" si="218">K91+Q91</f>
        <v>1370.10884399</v>
      </c>
      <c r="F91" s="21">
        <f t="shared" ref="F91" si="219">L91+R91</f>
        <v>107.83508062999999</v>
      </c>
      <c r="G91" s="21">
        <f t="shared" ref="G91" si="220">M91+S91</f>
        <v>9.9999999999999995E-7</v>
      </c>
      <c r="H91" s="21">
        <f t="shared" ref="H91" si="221">SUM(I91:J91)</f>
        <v>2333.1499361900001</v>
      </c>
      <c r="I91" s="21">
        <v>1006.78144895</v>
      </c>
      <c r="J91" s="21">
        <f t="shared" ref="J91" si="222">SUM(K91:M91)</f>
        <v>1326.3684872400001</v>
      </c>
      <c r="K91" s="21">
        <v>1221.94565704</v>
      </c>
      <c r="L91" s="21">
        <v>104.4228292</v>
      </c>
      <c r="M91" s="21">
        <v>9.9999999999999995E-7</v>
      </c>
      <c r="N91" s="21">
        <f t="shared" ref="N91" si="223">SUM(O91:P91)</f>
        <v>507.25615586000004</v>
      </c>
      <c r="O91" s="21">
        <v>355.68071748</v>
      </c>
      <c r="P91" s="21">
        <f t="shared" ref="P91" si="224">SUM(Q91:S91)</f>
        <v>151.57543838000001</v>
      </c>
      <c r="Q91" s="21">
        <v>148.16318695000001</v>
      </c>
      <c r="R91" s="21">
        <v>3.41225143</v>
      </c>
      <c r="S91" s="21">
        <v>0</v>
      </c>
      <c r="T91" s="21"/>
      <c r="U91" s="21"/>
      <c r="V91" s="21"/>
      <c r="W91" s="21"/>
      <c r="X91" s="21"/>
    </row>
    <row r="92" spans="1:24" hidden="1" outlineLevel="1" collapsed="1">
      <c r="A92" s="9">
        <v>43009</v>
      </c>
      <c r="B92" s="21">
        <v>2858.8615453299999</v>
      </c>
      <c r="C92" s="21">
        <f t="shared" ref="C92" si="225">I92+O92</f>
        <v>1525.18022619</v>
      </c>
      <c r="D92" s="21">
        <f t="shared" ref="D92" si="226">J92+P92</f>
        <v>1333.6813191399999</v>
      </c>
      <c r="E92" s="21">
        <f t="shared" ref="E92" si="227">K92+Q92</f>
        <v>1260.30923835</v>
      </c>
      <c r="F92" s="21">
        <f t="shared" ref="F92" si="228">L92+R92</f>
        <v>73.372079789999987</v>
      </c>
      <c r="G92" s="21">
        <f t="shared" ref="G92" si="229">M92+S92</f>
        <v>9.9999999999999995E-7</v>
      </c>
      <c r="H92" s="21">
        <f t="shared" ref="H92" si="230">SUM(I92:J92)</f>
        <v>2353.35836509</v>
      </c>
      <c r="I92" s="21">
        <v>1213.22033233</v>
      </c>
      <c r="J92" s="21">
        <f t="shared" ref="J92" si="231">SUM(K92:M92)</f>
        <v>1140.13803276</v>
      </c>
      <c r="K92" s="21">
        <v>1075.5079081399999</v>
      </c>
      <c r="L92" s="21">
        <v>64.630123619999992</v>
      </c>
      <c r="M92" s="21">
        <v>9.9999999999999995E-7</v>
      </c>
      <c r="N92" s="21">
        <f t="shared" ref="N92" si="232">SUM(O92:P92)</f>
        <v>505.50318024000001</v>
      </c>
      <c r="O92" s="21">
        <v>311.95989386000002</v>
      </c>
      <c r="P92" s="21">
        <f t="shared" ref="P92" si="233">SUM(Q92:S92)</f>
        <v>193.54328638000001</v>
      </c>
      <c r="Q92" s="21">
        <v>184.80133021</v>
      </c>
      <c r="R92" s="21">
        <v>8.7419561699999999</v>
      </c>
      <c r="S92" s="21">
        <v>0</v>
      </c>
      <c r="T92" s="21"/>
      <c r="U92" s="21"/>
      <c r="V92" s="21"/>
      <c r="W92" s="21"/>
      <c r="X92" s="21"/>
    </row>
    <row r="93" spans="1:24" hidden="1" outlineLevel="1" collapsed="1">
      <c r="A93" s="9">
        <v>43040</v>
      </c>
      <c r="B93" s="21">
        <v>2702.9998453499998</v>
      </c>
      <c r="C93" s="21">
        <f t="shared" ref="C93" si="234">I93+O93</f>
        <v>1596.4218343100001</v>
      </c>
      <c r="D93" s="21">
        <f t="shared" ref="D93" si="235">J93+P93</f>
        <v>1106.5780110400001</v>
      </c>
      <c r="E93" s="21">
        <f t="shared" ref="E93" si="236">K93+Q93</f>
        <v>1024.7589644099999</v>
      </c>
      <c r="F93" s="21">
        <f t="shared" ref="F93" si="237">L93+R93</f>
        <v>81.819045630000005</v>
      </c>
      <c r="G93" s="21">
        <f t="shared" ref="G93" si="238">M93+S93</f>
        <v>9.9999999999999995E-7</v>
      </c>
      <c r="H93" s="21">
        <f t="shared" ref="H93" si="239">SUM(I93:J93)</f>
        <v>2191.7986282800002</v>
      </c>
      <c r="I93" s="21">
        <v>1253.32321262</v>
      </c>
      <c r="J93" s="21">
        <f t="shared" ref="J93" si="240">SUM(K93:M93)</f>
        <v>938.47541565999995</v>
      </c>
      <c r="K93" s="21">
        <v>868.42902161999996</v>
      </c>
      <c r="L93" s="21">
        <v>70.046393039999998</v>
      </c>
      <c r="M93" s="21">
        <v>9.9999999999999995E-7</v>
      </c>
      <c r="N93" s="21">
        <f t="shared" ref="N93" si="241">SUM(O93:P93)</f>
        <v>511.20121706999998</v>
      </c>
      <c r="O93" s="21">
        <v>343.09862168999996</v>
      </c>
      <c r="P93" s="21">
        <f t="shared" ref="P93" si="242">SUM(Q93:S93)</f>
        <v>168.10259538000003</v>
      </c>
      <c r="Q93" s="21">
        <v>156.32994279000002</v>
      </c>
      <c r="R93" s="21">
        <v>11.77265259</v>
      </c>
      <c r="S93" s="21">
        <v>0</v>
      </c>
      <c r="T93" s="21"/>
      <c r="U93" s="21"/>
      <c r="V93" s="21"/>
      <c r="W93" s="21"/>
      <c r="X93" s="21"/>
    </row>
    <row r="94" spans="1:24" hidden="1" outlineLevel="1" collapsed="1">
      <c r="A94" s="9">
        <v>43070</v>
      </c>
      <c r="B94" s="21">
        <v>2730.2618411800004</v>
      </c>
      <c r="C94" s="21">
        <f t="shared" ref="C94" si="243">I94+O94</f>
        <v>1574.9300185999998</v>
      </c>
      <c r="D94" s="21">
        <f t="shared" ref="D94" si="244">J94+P94</f>
        <v>1155.3318225800001</v>
      </c>
      <c r="E94" s="21">
        <f t="shared" ref="E94" si="245">K94+Q94</f>
        <v>1086.9345625200001</v>
      </c>
      <c r="F94" s="21">
        <f t="shared" ref="F94" si="246">L94+R94</f>
        <v>68.381975339999997</v>
      </c>
      <c r="G94" s="21">
        <f t="shared" ref="G94" si="247">M94+S94</f>
        <v>1.5284720000000002E-2</v>
      </c>
      <c r="H94" s="21">
        <f t="shared" ref="H94" si="248">SUM(I94:J94)</f>
        <v>2196.56751046</v>
      </c>
      <c r="I94" s="21">
        <v>1267.0282195499999</v>
      </c>
      <c r="J94" s="21">
        <f t="shared" ref="J94" si="249">SUM(K94:M94)</f>
        <v>929.53929091000009</v>
      </c>
      <c r="K94" s="21">
        <v>872.42147340000008</v>
      </c>
      <c r="L94" s="21">
        <v>57.102532789999998</v>
      </c>
      <c r="M94" s="21">
        <v>1.5284720000000002E-2</v>
      </c>
      <c r="N94" s="21">
        <f t="shared" ref="N94" si="250">SUM(O94:P94)</f>
        <v>533.69433071999993</v>
      </c>
      <c r="O94" s="21">
        <v>307.90179904999997</v>
      </c>
      <c r="P94" s="21">
        <f t="shared" ref="P94" si="251">SUM(Q94:S94)</f>
        <v>225.79253167000002</v>
      </c>
      <c r="Q94" s="21">
        <v>214.51308912000002</v>
      </c>
      <c r="R94" s="21">
        <v>11.279442550000001</v>
      </c>
      <c r="S94" s="21">
        <v>0</v>
      </c>
      <c r="T94" s="21"/>
      <c r="U94" s="21"/>
      <c r="V94" s="21"/>
      <c r="W94" s="21"/>
      <c r="X94" s="21"/>
    </row>
    <row r="95" spans="1:24" hidden="1" outlineLevel="1" collapsed="1">
      <c r="A95" s="9">
        <v>43101</v>
      </c>
      <c r="B95" s="21">
        <v>2617.3976140699997</v>
      </c>
      <c r="C95" s="21">
        <f t="shared" ref="C95" si="252">I95+O95</f>
        <v>1464.19918564</v>
      </c>
      <c r="D95" s="21">
        <f t="shared" ref="D95" si="253">J95+P95</f>
        <v>1153.1984284300001</v>
      </c>
      <c r="E95" s="21">
        <f t="shared" ref="E95" si="254">K95+Q95</f>
        <v>1059.71751292</v>
      </c>
      <c r="F95" s="21">
        <f t="shared" ref="F95" si="255">L95+R95</f>
        <v>93.426301049999992</v>
      </c>
      <c r="G95" s="21">
        <f t="shared" ref="G95" si="256">M95+S95</f>
        <v>5.4614460000000004E-2</v>
      </c>
      <c r="H95" s="21">
        <f t="shared" ref="H95" si="257">SUM(I95:J95)</f>
        <v>2025.5127609800002</v>
      </c>
      <c r="I95" s="21">
        <v>1099.1059267400001</v>
      </c>
      <c r="J95" s="21">
        <f t="shared" ref="J95" si="258">SUM(K95:M95)</f>
        <v>926.40683424000008</v>
      </c>
      <c r="K95" s="21">
        <v>840.30935478000004</v>
      </c>
      <c r="L95" s="21">
        <v>86.042864999999992</v>
      </c>
      <c r="M95" s="21">
        <v>5.4614460000000004E-2</v>
      </c>
      <c r="N95" s="21">
        <f t="shared" ref="N95" si="259">SUM(O95:P95)</f>
        <v>591.88485308999998</v>
      </c>
      <c r="O95" s="21">
        <v>365.09325890000002</v>
      </c>
      <c r="P95" s="21">
        <f t="shared" ref="P95" si="260">SUM(Q95:S95)</f>
        <v>226.79159419000001</v>
      </c>
      <c r="Q95" s="21">
        <v>219.40815814000001</v>
      </c>
      <c r="R95" s="21">
        <v>7.3834360500000003</v>
      </c>
      <c r="S95" s="21">
        <v>0</v>
      </c>
      <c r="T95" s="21"/>
      <c r="U95" s="21"/>
      <c r="V95" s="21"/>
      <c r="W95" s="21"/>
      <c r="X95" s="21"/>
    </row>
    <row r="96" spans="1:24" hidden="1" outlineLevel="1" collapsed="1">
      <c r="A96" s="9">
        <v>43132</v>
      </c>
      <c r="B96" s="21">
        <v>2503.7861508000001</v>
      </c>
      <c r="C96" s="21">
        <f t="shared" ref="C96" si="261">I96+O96</f>
        <v>1352.38859804</v>
      </c>
      <c r="D96" s="21">
        <f t="shared" ref="D96" si="262">J96+P96</f>
        <v>1151.3975527600001</v>
      </c>
      <c r="E96" s="21">
        <f t="shared" ref="E96" si="263">K96+Q96</f>
        <v>1079.56909763</v>
      </c>
      <c r="F96" s="21">
        <f t="shared" ref="F96" si="264">L96+R96</f>
        <v>71.828440729999997</v>
      </c>
      <c r="G96" s="21">
        <f t="shared" ref="G96" si="265">M96+S96</f>
        <v>1.4400000000000001E-5</v>
      </c>
      <c r="H96" s="21">
        <f t="shared" ref="H96" si="266">SUM(I96:J96)</f>
        <v>1907.31280328</v>
      </c>
      <c r="I96" s="21">
        <v>976.91776489999995</v>
      </c>
      <c r="J96" s="21">
        <f t="shared" ref="J96" si="267">SUM(K96:M96)</f>
        <v>930.39503837999996</v>
      </c>
      <c r="K96" s="21">
        <v>861.16050342999995</v>
      </c>
      <c r="L96" s="21">
        <v>69.234520549999999</v>
      </c>
      <c r="M96" s="21">
        <v>1.4400000000000001E-5</v>
      </c>
      <c r="N96" s="21">
        <f t="shared" ref="N96" si="268">SUM(O96:P96)</f>
        <v>596.47334752000006</v>
      </c>
      <c r="O96" s="21">
        <v>375.47083314000002</v>
      </c>
      <c r="P96" s="21">
        <f t="shared" ref="P96" si="269">SUM(Q96:S96)</f>
        <v>221.00251438000001</v>
      </c>
      <c r="Q96" s="21">
        <v>218.40859420000001</v>
      </c>
      <c r="R96" s="21">
        <v>2.59392018</v>
      </c>
      <c r="S96" s="21">
        <v>0</v>
      </c>
      <c r="T96" s="21"/>
      <c r="U96" s="21"/>
      <c r="V96" s="21"/>
      <c r="W96" s="21"/>
      <c r="X96" s="21"/>
    </row>
    <row r="97" spans="1:24" hidden="1" outlineLevel="1" collapsed="1">
      <c r="A97" s="9">
        <v>43160</v>
      </c>
      <c r="B97" s="21">
        <v>2611.7314392599997</v>
      </c>
      <c r="C97" s="21">
        <f t="shared" ref="C97" si="270">I97+O97</f>
        <v>1373.7055453999999</v>
      </c>
      <c r="D97" s="21">
        <f t="shared" ref="D97" si="271">J97+P97</f>
        <v>1238.02589386</v>
      </c>
      <c r="E97" s="21">
        <f t="shared" ref="E97" si="272">K97+Q97</f>
        <v>1152.80399545</v>
      </c>
      <c r="F97" s="21">
        <f t="shared" ref="F97" si="273">L97+R97</f>
        <v>85.221897380000001</v>
      </c>
      <c r="G97" s="21">
        <f t="shared" ref="G97" si="274">M97+S97</f>
        <v>1.0300000000000001E-6</v>
      </c>
      <c r="H97" s="21">
        <f t="shared" ref="H97" si="275">SUM(I97:J97)</f>
        <v>2051.8859936200001</v>
      </c>
      <c r="I97" s="21">
        <v>1003.72847021</v>
      </c>
      <c r="J97" s="21">
        <f t="shared" ref="J97" si="276">SUM(K97:M97)</f>
        <v>1048.1575234100001</v>
      </c>
      <c r="K97" s="21">
        <v>968.39033352000001</v>
      </c>
      <c r="L97" s="21">
        <v>79.767188860000005</v>
      </c>
      <c r="M97" s="21">
        <v>1.0300000000000001E-6</v>
      </c>
      <c r="N97" s="21">
        <f t="shared" ref="N97" si="277">SUM(O97:P97)</f>
        <v>559.84544563999998</v>
      </c>
      <c r="O97" s="21">
        <v>369.97707518999999</v>
      </c>
      <c r="P97" s="21">
        <f t="shared" ref="P97" si="278">SUM(Q97:S97)</f>
        <v>189.86837045000001</v>
      </c>
      <c r="Q97" s="21">
        <v>184.41366193000002</v>
      </c>
      <c r="R97" s="21">
        <v>5.4547085199999996</v>
      </c>
      <c r="S97" s="21">
        <v>0</v>
      </c>
      <c r="T97" s="21"/>
      <c r="U97" s="21"/>
      <c r="V97" s="21"/>
      <c r="W97" s="21"/>
      <c r="X97" s="21"/>
    </row>
    <row r="98" spans="1:24" hidden="1" outlineLevel="1" collapsed="1">
      <c r="A98" s="9">
        <v>43191</v>
      </c>
      <c r="B98" s="21">
        <v>2719.0182870399999</v>
      </c>
      <c r="C98" s="21">
        <f t="shared" ref="C98" si="279">I98+O98</f>
        <v>1327.7185426199999</v>
      </c>
      <c r="D98" s="21">
        <f t="shared" ref="D98" si="280">J98+P98</f>
        <v>1391.2997444200003</v>
      </c>
      <c r="E98" s="21">
        <f t="shared" ref="E98" si="281">K98+Q98</f>
        <v>1318.6385963900002</v>
      </c>
      <c r="F98" s="21">
        <f t="shared" ref="F98" si="282">L98+R98</f>
        <v>72.661147</v>
      </c>
      <c r="G98" s="21">
        <f t="shared" ref="G98" si="283">M98+S98</f>
        <v>1.0300000000000001E-6</v>
      </c>
      <c r="H98" s="21">
        <f t="shared" ref="H98" si="284">SUM(I98:J98)</f>
        <v>2120.6603085200004</v>
      </c>
      <c r="I98" s="21">
        <v>1005.89446299</v>
      </c>
      <c r="J98" s="21">
        <f t="shared" ref="J98" si="285">SUM(K98:M98)</f>
        <v>1114.7658455300002</v>
      </c>
      <c r="K98" s="21">
        <v>1043.9418007900001</v>
      </c>
      <c r="L98" s="21">
        <v>70.824043709999998</v>
      </c>
      <c r="M98" s="21">
        <v>1.0300000000000001E-6</v>
      </c>
      <c r="N98" s="21">
        <f t="shared" ref="N98" si="286">SUM(O98:P98)</f>
        <v>598.35797851999996</v>
      </c>
      <c r="O98" s="21">
        <v>321.82407963000003</v>
      </c>
      <c r="P98" s="21">
        <f t="shared" ref="P98" si="287">SUM(Q98:S98)</f>
        <v>276.53389888999999</v>
      </c>
      <c r="Q98" s="21">
        <v>274.69679559999997</v>
      </c>
      <c r="R98" s="21">
        <v>1.8371032899999999</v>
      </c>
      <c r="S98" s="21">
        <v>0</v>
      </c>
      <c r="T98" s="21"/>
      <c r="U98" s="21"/>
      <c r="V98" s="21"/>
      <c r="W98" s="21"/>
      <c r="X98" s="21"/>
    </row>
    <row r="99" spans="1:24" hidden="1" outlineLevel="1" collapsed="1">
      <c r="A99" s="9">
        <v>43221</v>
      </c>
      <c r="B99" s="21">
        <v>2805.8320352700002</v>
      </c>
      <c r="C99" s="21">
        <f t="shared" ref="C99" si="288">I99+O99</f>
        <v>1444.70521641</v>
      </c>
      <c r="D99" s="21">
        <f t="shared" ref="D99" si="289">J99+P99</f>
        <v>1361.12681886</v>
      </c>
      <c r="E99" s="21">
        <f t="shared" ref="E99" si="290">K99+Q99</f>
        <v>1288.48931883</v>
      </c>
      <c r="F99" s="21">
        <f t="shared" ref="F99" si="291">L99+R99</f>
        <v>72.637499000000005</v>
      </c>
      <c r="G99" s="21">
        <f t="shared" ref="G99" si="292">M99+S99</f>
        <v>1.0300000000000001E-6</v>
      </c>
      <c r="H99" s="21">
        <f t="shared" ref="H99" si="293">SUM(I99:J99)</f>
        <v>2129.1437830499999</v>
      </c>
      <c r="I99" s="21">
        <v>1040.65557115</v>
      </c>
      <c r="J99" s="21">
        <f t="shared" ref="J99" si="294">SUM(K99:M99)</f>
        <v>1088.4882118999999</v>
      </c>
      <c r="K99" s="21">
        <v>1017.68121906</v>
      </c>
      <c r="L99" s="21">
        <v>70.80699181</v>
      </c>
      <c r="M99" s="21">
        <v>1.0300000000000001E-6</v>
      </c>
      <c r="N99" s="21">
        <f t="shared" ref="N99" si="295">SUM(O99:P99)</f>
        <v>676.68825222000009</v>
      </c>
      <c r="O99" s="21">
        <v>404.04964526000003</v>
      </c>
      <c r="P99" s="21">
        <f t="shared" ref="P99" si="296">SUM(Q99:S99)</f>
        <v>272.63860696</v>
      </c>
      <c r="Q99" s="21">
        <v>270.80809977000001</v>
      </c>
      <c r="R99" s="21">
        <v>1.8305071900000001</v>
      </c>
      <c r="S99" s="21">
        <v>0</v>
      </c>
      <c r="T99" s="21"/>
      <c r="U99" s="21"/>
      <c r="V99" s="21"/>
      <c r="W99" s="21"/>
      <c r="X99" s="21"/>
    </row>
    <row r="100" spans="1:24" hidden="1" outlineLevel="1" collapsed="1">
      <c r="A100" s="9">
        <v>43252</v>
      </c>
      <c r="B100" s="21">
        <v>2861.0162625200001</v>
      </c>
      <c r="C100" s="21">
        <f t="shared" ref="C100" si="297">I100+O100</f>
        <v>1436.0393403799999</v>
      </c>
      <c r="D100" s="21">
        <f t="shared" ref="D100" si="298">J100+P100</f>
        <v>1424.9769221399999</v>
      </c>
      <c r="E100" s="21">
        <f t="shared" ref="E100" si="299">K100+Q100</f>
        <v>1352.2071061400002</v>
      </c>
      <c r="F100" s="21">
        <f t="shared" ref="F100" si="300">L100+R100</f>
        <v>72.769814979999992</v>
      </c>
      <c r="G100" s="21">
        <f t="shared" ref="G100" si="301">M100+S100</f>
        <v>1.02E-6</v>
      </c>
      <c r="H100" s="21">
        <f t="shared" ref="H100" si="302">SUM(I100:J100)</f>
        <v>2217.96863011</v>
      </c>
      <c r="I100" s="21">
        <v>1079.1518766499998</v>
      </c>
      <c r="J100" s="21">
        <f t="shared" ref="J100" si="303">SUM(K100:M100)</f>
        <v>1138.81675346</v>
      </c>
      <c r="K100" s="21">
        <v>1067.88117936</v>
      </c>
      <c r="L100" s="21">
        <v>70.935573079999998</v>
      </c>
      <c r="M100" s="21">
        <v>1.02E-6</v>
      </c>
      <c r="N100" s="21">
        <f t="shared" ref="N100" si="304">SUM(O100:P100)</f>
        <v>643.04763241000001</v>
      </c>
      <c r="O100" s="21">
        <v>356.88746372999998</v>
      </c>
      <c r="P100" s="21">
        <f t="shared" ref="P100" si="305">SUM(Q100:S100)</f>
        <v>286.16016868000003</v>
      </c>
      <c r="Q100" s="21">
        <v>284.32592678000003</v>
      </c>
      <c r="R100" s="21">
        <v>1.8342419000000001</v>
      </c>
      <c r="S100" s="21">
        <v>0</v>
      </c>
      <c r="T100" s="21"/>
      <c r="U100" s="21"/>
      <c r="V100" s="21"/>
      <c r="W100" s="21"/>
      <c r="X100" s="21"/>
    </row>
    <row r="101" spans="1:24" hidden="1" outlineLevel="1" collapsed="1">
      <c r="A101" s="9">
        <v>43282</v>
      </c>
      <c r="B101" s="21">
        <v>2886.3568815600001</v>
      </c>
      <c r="C101" s="21">
        <f t="shared" ref="C101" si="306">I101+O101</f>
        <v>1521.81834149</v>
      </c>
      <c r="D101" s="21">
        <f t="shared" ref="D101" si="307">J101+P101</f>
        <v>1364.5385400700002</v>
      </c>
      <c r="E101" s="21">
        <f t="shared" ref="E101" si="308">K101+Q101</f>
        <v>1292.4504411200001</v>
      </c>
      <c r="F101" s="21">
        <f t="shared" ref="F101" si="309">L101+R101</f>
        <v>72.088097939999997</v>
      </c>
      <c r="G101" s="21">
        <f t="shared" ref="G101" si="310">M101+S101</f>
        <v>1.0100000000000001E-6</v>
      </c>
      <c r="H101" s="21">
        <f t="shared" ref="H101" si="311">SUM(I101:J101)</f>
        <v>2357.0297619399998</v>
      </c>
      <c r="I101" s="21">
        <v>1278.23028004</v>
      </c>
      <c r="J101" s="21">
        <f t="shared" ref="J101" si="312">SUM(K101:M101)</f>
        <v>1078.7994819</v>
      </c>
      <c r="K101" s="21">
        <v>1008.58524793</v>
      </c>
      <c r="L101" s="21">
        <v>70.214232960000004</v>
      </c>
      <c r="M101" s="21">
        <v>1.0100000000000001E-6</v>
      </c>
      <c r="N101" s="21">
        <f t="shared" ref="N101" si="313">SUM(O101:P101)</f>
        <v>529.32711962000008</v>
      </c>
      <c r="O101" s="21">
        <v>243.58806145</v>
      </c>
      <c r="P101" s="21">
        <f t="shared" ref="P101" si="314">SUM(Q101:S101)</f>
        <v>285.73905817000002</v>
      </c>
      <c r="Q101" s="21">
        <v>283.86519319000001</v>
      </c>
      <c r="R101" s="21">
        <v>1.87386498</v>
      </c>
      <c r="S101" s="21">
        <v>0</v>
      </c>
      <c r="T101" s="21"/>
      <c r="U101" s="21"/>
      <c r="V101" s="21"/>
      <c r="W101" s="21"/>
      <c r="X101" s="21"/>
    </row>
    <row r="102" spans="1:24" hidden="1" outlineLevel="1" collapsed="1">
      <c r="A102" s="9">
        <v>43313</v>
      </c>
      <c r="B102" s="21">
        <v>2872.3690461899996</v>
      </c>
      <c r="C102" s="21">
        <f t="shared" ref="C102" si="315">I102+O102</f>
        <v>1590.23320147</v>
      </c>
      <c r="D102" s="21">
        <f t="shared" ref="D102" si="316">J102+P102</f>
        <v>1282.13584472</v>
      </c>
      <c r="E102" s="21">
        <f t="shared" ref="E102" si="317">K102+Q102</f>
        <v>1210.0719164300001</v>
      </c>
      <c r="F102" s="21">
        <f t="shared" ref="F102" si="318">L102+R102</f>
        <v>72.063927279999987</v>
      </c>
      <c r="G102" s="21">
        <f t="shared" ref="G102" si="319">M102+S102</f>
        <v>1.0100000000000001E-6</v>
      </c>
      <c r="H102" s="21">
        <f t="shared" ref="H102" si="320">SUM(I102:J102)</f>
        <v>2342.8752967199998</v>
      </c>
      <c r="I102" s="21">
        <v>1281.1406001600001</v>
      </c>
      <c r="J102" s="21">
        <f t="shared" ref="J102" si="321">SUM(K102:M102)</f>
        <v>1061.73469656</v>
      </c>
      <c r="K102" s="21">
        <v>991.65132886000004</v>
      </c>
      <c r="L102" s="21">
        <v>70.083366689999991</v>
      </c>
      <c r="M102" s="21">
        <v>1.0100000000000001E-6</v>
      </c>
      <c r="N102" s="21">
        <f t="shared" ref="N102" si="322">SUM(O102:P102)</f>
        <v>529.49374947000001</v>
      </c>
      <c r="O102" s="21">
        <v>309.09260131000002</v>
      </c>
      <c r="P102" s="21">
        <f t="shared" ref="P102" si="323">SUM(Q102:S102)</f>
        <v>220.40114816000002</v>
      </c>
      <c r="Q102" s="21">
        <v>218.42058757000001</v>
      </c>
      <c r="R102" s="21">
        <v>1.9805605900000001</v>
      </c>
      <c r="S102" s="21">
        <v>0</v>
      </c>
      <c r="T102" s="21"/>
      <c r="U102" s="21"/>
      <c r="V102" s="21"/>
      <c r="W102" s="21"/>
      <c r="X102" s="21"/>
    </row>
    <row r="103" spans="1:24" hidden="1" outlineLevel="1" collapsed="1">
      <c r="A103" s="9">
        <v>43344</v>
      </c>
      <c r="B103" s="21">
        <v>2734.7806809799995</v>
      </c>
      <c r="C103" s="21">
        <f t="shared" ref="C103" si="324">I103+O103</f>
        <v>1431.7979370200001</v>
      </c>
      <c r="D103" s="21">
        <f t="shared" ref="D103" si="325">J103+P103</f>
        <v>1302.9827439600001</v>
      </c>
      <c r="E103" s="21">
        <f t="shared" ref="E103" si="326">K103+Q103</f>
        <v>1225.7834032999999</v>
      </c>
      <c r="F103" s="21">
        <f t="shared" ref="F103" si="327">L103+R103</f>
        <v>77.199339649999999</v>
      </c>
      <c r="G103" s="21">
        <f t="shared" ref="G103" si="328">M103+S103</f>
        <v>1.0100000000000001E-6</v>
      </c>
      <c r="H103" s="21">
        <f t="shared" ref="H103" si="329">SUM(I103:J103)</f>
        <v>2243.0805314700001</v>
      </c>
      <c r="I103" s="21">
        <v>1144.0332353700001</v>
      </c>
      <c r="J103" s="21">
        <f t="shared" ref="J103" si="330">SUM(K103:M103)</f>
        <v>1099.0472961</v>
      </c>
      <c r="K103" s="21">
        <v>1023.82883378</v>
      </c>
      <c r="L103" s="21">
        <v>75.218461309999995</v>
      </c>
      <c r="M103" s="21">
        <v>1.0100000000000001E-6</v>
      </c>
      <c r="N103" s="21">
        <f t="shared" ref="N103" si="331">SUM(O103:P103)</f>
        <v>491.70014951000002</v>
      </c>
      <c r="O103" s="21">
        <v>287.76470165000001</v>
      </c>
      <c r="P103" s="21">
        <f t="shared" ref="P103" si="332">SUM(Q103:S103)</f>
        <v>203.93544786000001</v>
      </c>
      <c r="Q103" s="21">
        <v>201.95456952000001</v>
      </c>
      <c r="R103" s="21">
        <v>1.9808783400000001</v>
      </c>
      <c r="S103" s="21">
        <v>0</v>
      </c>
      <c r="T103" s="21"/>
      <c r="U103" s="21"/>
      <c r="V103" s="21"/>
      <c r="W103" s="21"/>
      <c r="X103" s="21"/>
    </row>
    <row r="104" spans="1:24" hidden="1" outlineLevel="1" collapsed="1">
      <c r="A104" s="9">
        <v>43374</v>
      </c>
      <c r="B104" s="21">
        <v>2789.3524364599998</v>
      </c>
      <c r="C104" s="21">
        <f t="shared" ref="C104" si="333">I104+O104</f>
        <v>1455.6445454499999</v>
      </c>
      <c r="D104" s="21">
        <f t="shared" ref="D104" si="334">J104+P104</f>
        <v>1333.7078910100001</v>
      </c>
      <c r="E104" s="21">
        <f t="shared" ref="E104" si="335">K104+Q104</f>
        <v>1257.4462061000002</v>
      </c>
      <c r="F104" s="21">
        <f t="shared" ref="F104" si="336">L104+R104</f>
        <v>76.261683899999994</v>
      </c>
      <c r="G104" s="21">
        <f t="shared" ref="G104" si="337">M104+S104</f>
        <v>1.0100000000000001E-6</v>
      </c>
      <c r="H104" s="21">
        <f t="shared" ref="H104" si="338">SUM(I104:J104)</f>
        <v>2227.3633233199998</v>
      </c>
      <c r="I104" s="21">
        <v>1135.3011251099999</v>
      </c>
      <c r="J104" s="21">
        <f t="shared" ref="J104" si="339">SUM(K104:M104)</f>
        <v>1092.0621982100001</v>
      </c>
      <c r="K104" s="21">
        <v>1017.7730238900001</v>
      </c>
      <c r="L104" s="21">
        <v>74.289173309999995</v>
      </c>
      <c r="M104" s="21">
        <v>1.0100000000000001E-6</v>
      </c>
      <c r="N104" s="21">
        <f t="shared" ref="N104" si="340">SUM(O104:P104)</f>
        <v>561.98911314000009</v>
      </c>
      <c r="O104" s="21">
        <v>320.34342034000002</v>
      </c>
      <c r="P104" s="21">
        <f t="shared" ref="P104" si="341">SUM(Q104:S104)</f>
        <v>241.64569280000003</v>
      </c>
      <c r="Q104" s="21">
        <v>239.67318221000002</v>
      </c>
      <c r="R104" s="21">
        <v>1.97251059</v>
      </c>
      <c r="S104" s="21">
        <v>0</v>
      </c>
      <c r="T104" s="21"/>
      <c r="U104" s="21"/>
      <c r="V104" s="21"/>
      <c r="W104" s="21"/>
      <c r="X104" s="21"/>
    </row>
    <row r="105" spans="1:24" hidden="1" outlineLevel="1" collapsed="1">
      <c r="A105" s="9">
        <v>43405</v>
      </c>
      <c r="B105" s="21">
        <v>2814.6771749199997</v>
      </c>
      <c r="C105" s="21">
        <f t="shared" ref="C105" si="342">I105+O105</f>
        <v>1484.9046929099998</v>
      </c>
      <c r="D105" s="21">
        <f t="shared" ref="D105" si="343">J105+P105</f>
        <v>1329.77248201</v>
      </c>
      <c r="E105" s="21">
        <f t="shared" ref="E105" si="344">K105+Q105</f>
        <v>1226.3535944199998</v>
      </c>
      <c r="F105" s="21">
        <f t="shared" ref="F105" si="345">L105+R105</f>
        <v>103.41888657999999</v>
      </c>
      <c r="G105" s="21">
        <f t="shared" ref="G105" si="346">M105+S105</f>
        <v>1.0100000000000001E-6</v>
      </c>
      <c r="H105" s="21">
        <f t="shared" ref="H105" si="347">SUM(I105:J105)</f>
        <v>2274.43657936</v>
      </c>
      <c r="I105" s="21">
        <v>1137.6501497499999</v>
      </c>
      <c r="J105" s="21">
        <f t="shared" ref="J105" si="348">SUM(K105:M105)</f>
        <v>1136.7864296099999</v>
      </c>
      <c r="K105" s="21">
        <v>1037.6461111199999</v>
      </c>
      <c r="L105" s="21">
        <v>99.140317479999993</v>
      </c>
      <c r="M105" s="21">
        <v>1.0100000000000001E-6</v>
      </c>
      <c r="N105" s="21">
        <f t="shared" ref="N105" si="349">SUM(O105:P105)</f>
        <v>540.24059555999997</v>
      </c>
      <c r="O105" s="21">
        <v>347.25454315999997</v>
      </c>
      <c r="P105" s="21">
        <f t="shared" ref="P105" si="350">SUM(Q105:S105)</f>
        <v>192.98605240000001</v>
      </c>
      <c r="Q105" s="21">
        <v>188.70748330000001</v>
      </c>
      <c r="R105" s="21">
        <v>4.2785691000000003</v>
      </c>
      <c r="S105" s="21">
        <v>0</v>
      </c>
      <c r="T105" s="21"/>
      <c r="U105" s="21"/>
      <c r="V105" s="21"/>
      <c r="W105" s="21"/>
      <c r="X105" s="21"/>
    </row>
    <row r="106" spans="1:24" hidden="1" outlineLevel="1" collapsed="1">
      <c r="A106" s="9">
        <v>43435</v>
      </c>
      <c r="B106" s="21">
        <v>3065.61485533</v>
      </c>
      <c r="C106" s="21">
        <f t="shared" ref="C106" si="351">I106+O106</f>
        <v>1603.66743572</v>
      </c>
      <c r="D106" s="21">
        <f t="shared" ref="D106" si="352">J106+P106</f>
        <v>1461.94741961</v>
      </c>
      <c r="E106" s="21">
        <f t="shared" ref="E106" si="353">K106+Q106</f>
        <v>1304.1009928300002</v>
      </c>
      <c r="F106" s="21">
        <f t="shared" ref="F106" si="354">L106+R106</f>
        <v>157.84642577</v>
      </c>
      <c r="G106" s="21">
        <f t="shared" ref="G106" si="355">M106+S106</f>
        <v>1.0100000000000001E-6</v>
      </c>
      <c r="H106" s="21">
        <f t="shared" ref="H106" si="356">SUM(I106:J106)</f>
        <v>2548.97954407</v>
      </c>
      <c r="I106" s="21">
        <v>1330.9337656999999</v>
      </c>
      <c r="J106" s="21">
        <f t="shared" ref="J106" si="357">SUM(K106:M106)</f>
        <v>1218.0457783700001</v>
      </c>
      <c r="K106" s="21">
        <v>1064.3720446900002</v>
      </c>
      <c r="L106" s="21">
        <v>153.67373266999999</v>
      </c>
      <c r="M106" s="21">
        <v>1.0100000000000001E-6</v>
      </c>
      <c r="N106" s="21">
        <f t="shared" ref="N106" si="358">SUM(O106:P106)</f>
        <v>516.63531125999998</v>
      </c>
      <c r="O106" s="21">
        <v>272.73367002000003</v>
      </c>
      <c r="P106" s="21">
        <f t="shared" ref="P106" si="359">SUM(Q106:S106)</f>
        <v>243.90164124</v>
      </c>
      <c r="Q106" s="21">
        <v>239.72894814</v>
      </c>
      <c r="R106" s="21">
        <v>4.1726931</v>
      </c>
      <c r="S106" s="21">
        <v>0</v>
      </c>
      <c r="T106" s="21"/>
      <c r="U106" s="21"/>
      <c r="V106" s="21"/>
      <c r="W106" s="21"/>
      <c r="X106" s="21"/>
    </row>
    <row r="107" spans="1:24" hidden="1" outlineLevel="1" collapsed="1">
      <c r="A107" s="9">
        <v>43466</v>
      </c>
      <c r="B107" s="21">
        <v>3160.6212127899998</v>
      </c>
      <c r="C107" s="21">
        <f t="shared" ref="C107" si="360">I107+O107</f>
        <v>1653.8678630300001</v>
      </c>
      <c r="D107" s="21">
        <f t="shared" ref="D107" si="361">J107+P107</f>
        <v>1506.7533497599998</v>
      </c>
      <c r="E107" s="21">
        <f t="shared" ref="E107" si="362">K107+Q107</f>
        <v>1431.0182441799998</v>
      </c>
      <c r="F107" s="21">
        <f t="shared" ref="F107" si="363">L107+R107</f>
        <v>75.735104570000004</v>
      </c>
      <c r="G107" s="21">
        <f t="shared" ref="G107" si="364">M107+S107</f>
        <v>1.0100000000000001E-6</v>
      </c>
      <c r="H107" s="21">
        <f t="shared" ref="H107" si="365">SUM(I107:J107)</f>
        <v>2547.7846524699999</v>
      </c>
      <c r="I107" s="21">
        <v>1260.1533137800002</v>
      </c>
      <c r="J107" s="21">
        <f t="shared" ref="J107" si="366">SUM(K107:M107)</f>
        <v>1287.6313386899999</v>
      </c>
      <c r="K107" s="21">
        <v>1211.8962331099999</v>
      </c>
      <c r="L107" s="21">
        <v>75.735104570000004</v>
      </c>
      <c r="M107" s="21">
        <v>1.0100000000000001E-6</v>
      </c>
      <c r="N107" s="21">
        <f t="shared" ref="N107" si="367">SUM(O107:P107)</f>
        <v>612.83656031999999</v>
      </c>
      <c r="O107" s="21">
        <v>393.71454925</v>
      </c>
      <c r="P107" s="21">
        <f t="shared" ref="P107" si="368">SUM(Q107:S107)</f>
        <v>219.12201106999999</v>
      </c>
      <c r="Q107" s="21">
        <v>219.12201106999999</v>
      </c>
      <c r="R107" s="21">
        <v>0</v>
      </c>
      <c r="S107" s="21">
        <v>0</v>
      </c>
      <c r="T107" s="21"/>
      <c r="U107" s="21"/>
      <c r="V107" s="21"/>
      <c r="W107" s="21"/>
      <c r="X107" s="21"/>
    </row>
    <row r="108" spans="1:24" hidden="1" outlineLevel="1" collapsed="1">
      <c r="A108" s="9">
        <v>43497</v>
      </c>
      <c r="B108" s="21">
        <v>3048.8982364100002</v>
      </c>
      <c r="C108" s="21">
        <f t="shared" ref="C108" si="369">I108+O108</f>
        <v>1511.2869089799999</v>
      </c>
      <c r="D108" s="21">
        <f t="shared" ref="D108" si="370">J108+P108</f>
        <v>1537.6113274300001</v>
      </c>
      <c r="E108" s="21">
        <f t="shared" ref="E108" si="371">K108+Q108</f>
        <v>1431.50048696</v>
      </c>
      <c r="F108" s="21">
        <f t="shared" ref="F108" si="372">L108+R108</f>
        <v>106.11083945</v>
      </c>
      <c r="G108" s="21">
        <f t="shared" ref="G108" si="373">M108+S108</f>
        <v>1.02E-6</v>
      </c>
      <c r="H108" s="21">
        <f t="shared" ref="H108" si="374">SUM(I108:J108)</f>
        <v>2518.5120960200002</v>
      </c>
      <c r="I108" s="21">
        <v>1203.0531560699999</v>
      </c>
      <c r="J108" s="21">
        <f t="shared" ref="J108" si="375">SUM(K108:M108)</f>
        <v>1315.4589399500001</v>
      </c>
      <c r="K108" s="21">
        <v>1209.4523539100001</v>
      </c>
      <c r="L108" s="21">
        <v>106.00658502</v>
      </c>
      <c r="M108" s="21">
        <v>1.02E-6</v>
      </c>
      <c r="N108" s="21">
        <f t="shared" ref="N108" si="376">SUM(O108:P108)</f>
        <v>530.38614039000004</v>
      </c>
      <c r="O108" s="21">
        <v>308.23375291000002</v>
      </c>
      <c r="P108" s="21">
        <f t="shared" ref="P108" si="377">SUM(Q108:S108)</f>
        <v>222.15238747999999</v>
      </c>
      <c r="Q108" s="21">
        <v>222.04813304999999</v>
      </c>
      <c r="R108" s="21">
        <v>0.10425443</v>
      </c>
      <c r="S108" s="21">
        <v>0</v>
      </c>
      <c r="T108" s="21"/>
      <c r="U108" s="21"/>
      <c r="V108" s="21"/>
      <c r="W108" s="21"/>
      <c r="X108" s="21"/>
    </row>
    <row r="109" spans="1:24" hidden="1" outlineLevel="1" collapsed="1">
      <c r="A109" s="9">
        <v>43525</v>
      </c>
      <c r="B109" s="21">
        <v>2940.3275590000003</v>
      </c>
      <c r="C109" s="21">
        <f t="shared" ref="C109" si="378">I109+O109</f>
        <v>1450.74114351</v>
      </c>
      <c r="D109" s="21">
        <f t="shared" ref="D109" si="379">J109+P109</f>
        <v>1489.5864154899998</v>
      </c>
      <c r="E109" s="21">
        <f t="shared" ref="E109" si="380">K109+Q109</f>
        <v>1392.6999932000001</v>
      </c>
      <c r="F109" s="21">
        <f t="shared" ref="F109" si="381">L109+R109</f>
        <v>96.88642127</v>
      </c>
      <c r="G109" s="21">
        <f t="shared" ref="G109" si="382">M109+S109</f>
        <v>1.02E-6</v>
      </c>
      <c r="H109" s="21">
        <f t="shared" ref="H109" si="383">SUM(I109:J109)</f>
        <v>2368.1299807599999</v>
      </c>
      <c r="I109" s="21">
        <v>1087.98836886</v>
      </c>
      <c r="J109" s="21">
        <f t="shared" ref="J109" si="384">SUM(K109:M109)</f>
        <v>1280.1416118999998</v>
      </c>
      <c r="K109" s="21">
        <v>1183.28243838</v>
      </c>
      <c r="L109" s="21">
        <v>96.8591725</v>
      </c>
      <c r="M109" s="21">
        <v>1.02E-6</v>
      </c>
      <c r="N109" s="21">
        <f t="shared" ref="N109" si="385">SUM(O109:P109)</f>
        <v>572.19757823999998</v>
      </c>
      <c r="O109" s="21">
        <v>362.75277464999999</v>
      </c>
      <c r="P109" s="21">
        <f t="shared" ref="P109" si="386">SUM(Q109:S109)</f>
        <v>209.44480358999999</v>
      </c>
      <c r="Q109" s="21">
        <v>209.41755481999999</v>
      </c>
      <c r="R109" s="21">
        <v>2.7248769999999999E-2</v>
      </c>
      <c r="S109" s="21">
        <v>0</v>
      </c>
      <c r="T109" s="21"/>
      <c r="U109" s="21"/>
      <c r="V109" s="21"/>
      <c r="W109" s="21"/>
      <c r="X109" s="21"/>
    </row>
    <row r="110" spans="1:24" hidden="1" outlineLevel="1" collapsed="1">
      <c r="A110" s="9">
        <v>43556</v>
      </c>
      <c r="B110" s="21">
        <v>2984.9741635099999</v>
      </c>
      <c r="C110" s="21">
        <f t="shared" ref="C110" si="387">I110+O110</f>
        <v>1392.1454225999998</v>
      </c>
      <c r="D110" s="21">
        <f t="shared" ref="D110" si="388">J110+P110</f>
        <v>1592.8287409100001</v>
      </c>
      <c r="E110" s="21">
        <f t="shared" ref="E110" si="389">K110+Q110</f>
        <v>1495.94869614</v>
      </c>
      <c r="F110" s="21">
        <f t="shared" ref="F110" si="390">L110+R110</f>
        <v>96.789143760000002</v>
      </c>
      <c r="G110" s="21">
        <f t="shared" ref="G110" si="391">M110+S110</f>
        <v>9.090100999999999E-2</v>
      </c>
      <c r="H110" s="21">
        <f t="shared" ref="H110" si="392">SUM(I110:J110)</f>
        <v>2427.1203789199999</v>
      </c>
      <c r="I110" s="21">
        <v>1042.4896960599999</v>
      </c>
      <c r="J110" s="21">
        <f t="shared" ref="J110" si="393">SUM(K110:M110)</f>
        <v>1384.63068286</v>
      </c>
      <c r="K110" s="21">
        <v>1293.7742856300001</v>
      </c>
      <c r="L110" s="21">
        <v>90.765496220000003</v>
      </c>
      <c r="M110" s="21">
        <v>9.090100999999999E-2</v>
      </c>
      <c r="N110" s="21">
        <f t="shared" ref="N110" si="394">SUM(O110:P110)</f>
        <v>557.85378459000003</v>
      </c>
      <c r="O110" s="21">
        <v>349.65572653999999</v>
      </c>
      <c r="P110" s="21">
        <f t="shared" ref="P110" si="395">SUM(Q110:S110)</f>
        <v>208.19805805000001</v>
      </c>
      <c r="Q110" s="21">
        <v>202.17441051</v>
      </c>
      <c r="R110" s="21">
        <v>6.0236475399999998</v>
      </c>
      <c r="S110" s="21">
        <v>0</v>
      </c>
      <c r="T110" s="21"/>
      <c r="U110" s="21"/>
      <c r="V110" s="21"/>
      <c r="W110" s="21"/>
      <c r="X110" s="21"/>
    </row>
    <row r="111" spans="1:24" hidden="1" outlineLevel="1" collapsed="1">
      <c r="A111" s="9">
        <v>43586</v>
      </c>
      <c r="B111" s="21">
        <v>3058.6902673699997</v>
      </c>
      <c r="C111" s="21">
        <f t="shared" ref="C111" si="396">I111+O111</f>
        <v>1490.1467947800002</v>
      </c>
      <c r="D111" s="21">
        <f t="shared" ref="D111" si="397">J111+P111</f>
        <v>1568.54347259</v>
      </c>
      <c r="E111" s="21">
        <f t="shared" ref="E111" si="398">K111+Q111</f>
        <v>1469.1130826200001</v>
      </c>
      <c r="F111" s="21">
        <f t="shared" ref="F111" si="399">L111+R111</f>
        <v>99.339488950000003</v>
      </c>
      <c r="G111" s="21">
        <f t="shared" ref="G111" si="400">M111+S111</f>
        <v>9.0901019999999999E-2</v>
      </c>
      <c r="H111" s="21">
        <f t="shared" ref="H111" si="401">SUM(I111:J111)</f>
        <v>2414.70231969</v>
      </c>
      <c r="I111" s="21">
        <v>1051.2517595700001</v>
      </c>
      <c r="J111" s="21">
        <f t="shared" ref="J111" si="402">SUM(K111:M111)</f>
        <v>1363.4505601200001</v>
      </c>
      <c r="K111" s="21">
        <v>1270.11185864</v>
      </c>
      <c r="L111" s="21">
        <v>93.247800460000008</v>
      </c>
      <c r="M111" s="21">
        <v>9.0901019999999999E-2</v>
      </c>
      <c r="N111" s="21">
        <f t="shared" ref="N111" si="403">SUM(O111:P111)</f>
        <v>643.98794767999993</v>
      </c>
      <c r="O111" s="21">
        <v>438.89503521</v>
      </c>
      <c r="P111" s="21">
        <f t="shared" ref="P111" si="404">SUM(Q111:S111)</f>
        <v>205.09291246999999</v>
      </c>
      <c r="Q111" s="21">
        <v>199.00122397999999</v>
      </c>
      <c r="R111" s="21">
        <v>6.0916884900000001</v>
      </c>
      <c r="S111" s="21">
        <v>0</v>
      </c>
      <c r="T111" s="21"/>
      <c r="U111" s="21"/>
      <c r="V111" s="21"/>
      <c r="W111" s="21"/>
      <c r="X111" s="21"/>
    </row>
    <row r="112" spans="1:24" hidden="1" outlineLevel="1" collapsed="1">
      <c r="A112" s="9">
        <v>43617</v>
      </c>
      <c r="B112" s="21">
        <v>3176.1307797300001</v>
      </c>
      <c r="C112" s="21">
        <f t="shared" ref="C112" si="405">I112+O112</f>
        <v>1617.2543917400001</v>
      </c>
      <c r="D112" s="21">
        <f t="shared" ref="D112" si="406">J112+P112</f>
        <v>1558.8763879899998</v>
      </c>
      <c r="E112" s="21">
        <f t="shared" ref="E112" si="407">K112+Q112</f>
        <v>1426.7272095599999</v>
      </c>
      <c r="F112" s="21">
        <f t="shared" ref="F112" si="408">L112+R112</f>
        <v>132.05827742</v>
      </c>
      <c r="G112" s="21">
        <f t="shared" ref="G112" si="409">M112+S112</f>
        <v>9.090100999999999E-2</v>
      </c>
      <c r="H112" s="21">
        <f t="shared" ref="H112" si="410">SUM(I112:J112)</f>
        <v>2533.8916620800001</v>
      </c>
      <c r="I112" s="21">
        <v>1143.43213236</v>
      </c>
      <c r="J112" s="21">
        <f t="shared" ref="J112" si="411">SUM(K112:M112)</f>
        <v>1390.4595297199999</v>
      </c>
      <c r="K112" s="21">
        <v>1269.49056129</v>
      </c>
      <c r="L112" s="21">
        <v>120.87806741999999</v>
      </c>
      <c r="M112" s="21">
        <v>9.090100999999999E-2</v>
      </c>
      <c r="N112" s="21">
        <f t="shared" ref="N112" si="412">SUM(O112:P112)</f>
        <v>642.23911765000003</v>
      </c>
      <c r="O112" s="21">
        <v>473.82225938000005</v>
      </c>
      <c r="P112" s="21">
        <f t="shared" ref="P112" si="413">SUM(Q112:S112)</f>
        <v>168.41685826999998</v>
      </c>
      <c r="Q112" s="21">
        <v>157.23664826999999</v>
      </c>
      <c r="R112" s="21">
        <v>11.180210000000001</v>
      </c>
      <c r="S112" s="21">
        <v>0</v>
      </c>
      <c r="T112" s="21"/>
      <c r="U112" s="21"/>
      <c r="V112" s="21"/>
      <c r="W112" s="21"/>
      <c r="X112" s="21"/>
    </row>
    <row r="113" spans="1:24" hidden="1" outlineLevel="1" collapsed="1">
      <c r="A113" s="9">
        <v>43647</v>
      </c>
      <c r="B113" s="21">
        <v>3282.4465999799995</v>
      </c>
      <c r="C113" s="21">
        <f t="shared" ref="C113" si="414">I113+O113</f>
        <v>1857.2221111499998</v>
      </c>
      <c r="D113" s="21">
        <f t="shared" ref="D113" si="415">J113+P113</f>
        <v>1425.2244888299999</v>
      </c>
      <c r="E113" s="21">
        <f t="shared" ref="E113" si="416">K113+Q113</f>
        <v>1289.61459851</v>
      </c>
      <c r="F113" s="21">
        <f t="shared" ref="F113" si="417">L113+R113</f>
        <v>135.51898929999999</v>
      </c>
      <c r="G113" s="21">
        <f t="shared" ref="G113" si="418">M113+S113</f>
        <v>9.0901019999999999E-2</v>
      </c>
      <c r="H113" s="21">
        <f t="shared" ref="H113" si="419">SUM(I113:J113)</f>
        <v>2617.4726443199997</v>
      </c>
      <c r="I113" s="21">
        <v>1345.7223237599999</v>
      </c>
      <c r="J113" s="21">
        <f t="shared" ref="J113" si="420">SUM(K113:M113)</f>
        <v>1271.7503205599999</v>
      </c>
      <c r="K113" s="21">
        <v>1146.8819734399999</v>
      </c>
      <c r="L113" s="21">
        <v>124.77744609999999</v>
      </c>
      <c r="M113" s="21">
        <v>9.0901019999999999E-2</v>
      </c>
      <c r="N113" s="21">
        <f t="shared" ref="N113" si="421">SUM(O113:P113)</f>
        <v>664.97395566</v>
      </c>
      <c r="O113" s="21">
        <v>511.49978738999999</v>
      </c>
      <c r="P113" s="21">
        <f t="shared" ref="P113" si="422">SUM(Q113:S113)</f>
        <v>153.47416827000001</v>
      </c>
      <c r="Q113" s="21">
        <v>142.73262507000001</v>
      </c>
      <c r="R113" s="21">
        <v>10.741543200000001</v>
      </c>
      <c r="S113" s="21">
        <v>0</v>
      </c>
      <c r="T113" s="21"/>
      <c r="U113" s="21"/>
      <c r="V113" s="21"/>
      <c r="W113" s="21"/>
      <c r="X113" s="21"/>
    </row>
    <row r="114" spans="1:24" hidden="1" outlineLevel="1" collapsed="1">
      <c r="A114" s="9">
        <v>43678</v>
      </c>
      <c r="B114" s="21">
        <v>3304.9425400999999</v>
      </c>
      <c r="C114" s="21">
        <f t="shared" ref="C114" si="423">I114+O114</f>
        <v>1725.78970845</v>
      </c>
      <c r="D114" s="21">
        <f t="shared" ref="D114" si="424">J114+P114</f>
        <v>1579.1528316500001</v>
      </c>
      <c r="E114" s="21">
        <f t="shared" ref="E114" si="425">K114+Q114</f>
        <v>1435.04023293</v>
      </c>
      <c r="F114" s="21">
        <f t="shared" ref="F114" si="426">L114+R114</f>
        <v>144.02169769999998</v>
      </c>
      <c r="G114" s="21">
        <f t="shared" ref="G114" si="427">M114+S114</f>
        <v>9.0901019999999999E-2</v>
      </c>
      <c r="H114" s="21">
        <f t="shared" ref="H114" si="428">SUM(I114:J114)</f>
        <v>2582.5787166600003</v>
      </c>
      <c r="I114" s="21">
        <v>1298.32023351</v>
      </c>
      <c r="J114" s="21">
        <f t="shared" ref="J114" si="429">SUM(K114:M114)</f>
        <v>1284.2584831500001</v>
      </c>
      <c r="K114" s="21">
        <v>1150.97311666</v>
      </c>
      <c r="L114" s="21">
        <v>133.19446546999998</v>
      </c>
      <c r="M114" s="21">
        <v>9.0901019999999999E-2</v>
      </c>
      <c r="N114" s="21">
        <f t="shared" ref="N114" si="430">SUM(O114:P114)</f>
        <v>722.36382344000003</v>
      </c>
      <c r="O114" s="21">
        <v>427.46947494</v>
      </c>
      <c r="P114" s="21">
        <f t="shared" ref="P114" si="431">SUM(Q114:S114)</f>
        <v>294.89434849999998</v>
      </c>
      <c r="Q114" s="21">
        <v>284.06711626999999</v>
      </c>
      <c r="R114" s="21">
        <v>10.82723223</v>
      </c>
      <c r="S114" s="21">
        <v>0</v>
      </c>
      <c r="T114" s="21"/>
      <c r="U114" s="21"/>
      <c r="V114" s="21"/>
      <c r="W114" s="21"/>
      <c r="X114" s="21"/>
    </row>
    <row r="115" spans="1:24" hidden="1" outlineLevel="1" collapsed="1">
      <c r="A115" s="9">
        <v>43709</v>
      </c>
      <c r="B115" s="21">
        <v>3324.96798085</v>
      </c>
      <c r="C115" s="21">
        <f t="shared" ref="C115" si="432">I115+O115</f>
        <v>1731.4724876600001</v>
      </c>
      <c r="D115" s="21">
        <f t="shared" ref="D115" si="433">J115+P115</f>
        <v>1593.4954931900002</v>
      </c>
      <c r="E115" s="21">
        <f t="shared" ref="E115" si="434">K115+Q115</f>
        <v>1444.78859558</v>
      </c>
      <c r="F115" s="21">
        <f t="shared" ref="F115" si="435">L115+R115</f>
        <v>148.61599658999998</v>
      </c>
      <c r="G115" s="21">
        <f t="shared" ref="G115" si="436">M115+S115</f>
        <v>9.0901019999999999E-2</v>
      </c>
      <c r="H115" s="21">
        <f t="shared" ref="H115" si="437">SUM(I115:J115)</f>
        <v>2622.4354755499999</v>
      </c>
      <c r="I115" s="21">
        <v>1372.25689659</v>
      </c>
      <c r="J115" s="21">
        <f t="shared" ref="J115" si="438">SUM(K115:M115)</f>
        <v>1250.1785789600001</v>
      </c>
      <c r="K115" s="21">
        <v>1111.8361765100001</v>
      </c>
      <c r="L115" s="21">
        <v>138.25150142999999</v>
      </c>
      <c r="M115" s="21">
        <v>9.0901019999999999E-2</v>
      </c>
      <c r="N115" s="21">
        <f t="shared" ref="N115" si="439">SUM(O115:P115)</f>
        <v>702.53250529999991</v>
      </c>
      <c r="O115" s="21">
        <v>359.21559107000002</v>
      </c>
      <c r="P115" s="21">
        <f t="shared" ref="P115" si="440">SUM(Q115:S115)</f>
        <v>343.31691422999995</v>
      </c>
      <c r="Q115" s="21">
        <v>332.95241906999996</v>
      </c>
      <c r="R115" s="21">
        <v>10.364495160000001</v>
      </c>
      <c r="S115" s="21">
        <v>0</v>
      </c>
      <c r="T115" s="21"/>
      <c r="U115" s="21"/>
      <c r="V115" s="21"/>
      <c r="W115" s="21"/>
      <c r="X115" s="21"/>
    </row>
    <row r="116" spans="1:24" hidden="1" outlineLevel="1" collapsed="1">
      <c r="A116" s="9">
        <v>43739</v>
      </c>
      <c r="B116" s="21">
        <v>3468.5886830899999</v>
      </c>
      <c r="C116" s="21">
        <f t="shared" ref="C116" si="441">I116+O116</f>
        <v>1807.6487911700001</v>
      </c>
      <c r="D116" s="21">
        <f t="shared" ref="D116" si="442">J116+P116</f>
        <v>1660.93989192</v>
      </c>
      <c r="E116" s="21">
        <f t="shared" ref="E116" si="443">K116+Q116</f>
        <v>1523.88384866</v>
      </c>
      <c r="F116" s="21">
        <f t="shared" ref="F116" si="444">L116+R116</f>
        <v>136.96514224000001</v>
      </c>
      <c r="G116" s="21">
        <f t="shared" ref="G116" si="445">M116+S116</f>
        <v>9.0901019999999999E-2</v>
      </c>
      <c r="H116" s="21">
        <f t="shared" ref="H116" si="446">SUM(I116:J116)</f>
        <v>2674.6715806500001</v>
      </c>
      <c r="I116" s="21">
        <v>1373.1472463800001</v>
      </c>
      <c r="J116" s="21">
        <f t="shared" ref="J116" si="447">SUM(K116:M116)</f>
        <v>1301.5243342700001</v>
      </c>
      <c r="K116" s="21">
        <v>1175.22900766</v>
      </c>
      <c r="L116" s="21">
        <v>126.20442559</v>
      </c>
      <c r="M116" s="21">
        <v>9.0901019999999999E-2</v>
      </c>
      <c r="N116" s="21">
        <f t="shared" ref="N116" si="448">SUM(O116:P116)</f>
        <v>793.91710244000001</v>
      </c>
      <c r="O116" s="21">
        <v>434.50154478999997</v>
      </c>
      <c r="P116" s="21">
        <f t="shared" ref="P116" si="449">SUM(Q116:S116)</f>
        <v>359.41555765000004</v>
      </c>
      <c r="Q116" s="21">
        <v>348.65484100000003</v>
      </c>
      <c r="R116" s="21">
        <v>10.760716650000001</v>
      </c>
      <c r="S116" s="21">
        <v>0</v>
      </c>
      <c r="T116" s="21"/>
      <c r="U116" s="21"/>
      <c r="V116" s="21"/>
      <c r="W116" s="21"/>
      <c r="X116" s="21"/>
    </row>
    <row r="117" spans="1:24" hidden="1" outlineLevel="1" collapsed="1">
      <c r="A117" s="9">
        <v>43770</v>
      </c>
      <c r="B117" s="21">
        <v>3399.8144649699998</v>
      </c>
      <c r="C117" s="21">
        <f t="shared" ref="C117" si="450">I117+O117</f>
        <v>1714.69660329</v>
      </c>
      <c r="D117" s="21">
        <f t="shared" ref="D117" si="451">J117+P117</f>
        <v>1685.1178616800003</v>
      </c>
      <c r="E117" s="21">
        <f t="shared" ref="E117" si="452">K117+Q117</f>
        <v>1532.0337000200002</v>
      </c>
      <c r="F117" s="21">
        <f t="shared" ref="F117" si="453">L117+R117</f>
        <v>152.99326063999999</v>
      </c>
      <c r="G117" s="21">
        <f t="shared" ref="G117" si="454">M117+S117</f>
        <v>9.0901019999999999E-2</v>
      </c>
      <c r="H117" s="21">
        <f t="shared" ref="H117" si="455">SUM(I117:J117)</f>
        <v>2661.6123526600004</v>
      </c>
      <c r="I117" s="21">
        <v>1319.4522869699999</v>
      </c>
      <c r="J117" s="21">
        <f t="shared" ref="J117" si="456">SUM(K117:M117)</f>
        <v>1342.1600656900002</v>
      </c>
      <c r="K117" s="21">
        <v>1199.4532688900001</v>
      </c>
      <c r="L117" s="21">
        <v>142.61589577999999</v>
      </c>
      <c r="M117" s="21">
        <v>9.0901019999999999E-2</v>
      </c>
      <c r="N117" s="21">
        <f t="shared" ref="N117" si="457">SUM(O117:P117)</f>
        <v>738.20211230999996</v>
      </c>
      <c r="O117" s="21">
        <v>395.24431632</v>
      </c>
      <c r="P117" s="21">
        <f t="shared" ref="P117" si="458">SUM(Q117:S117)</f>
        <v>342.95779598999997</v>
      </c>
      <c r="Q117" s="21">
        <v>332.58043112999997</v>
      </c>
      <c r="R117" s="21">
        <v>10.37736486</v>
      </c>
      <c r="S117" s="21">
        <v>0</v>
      </c>
      <c r="T117" s="21"/>
      <c r="U117" s="21"/>
      <c r="V117" s="21"/>
      <c r="W117" s="21"/>
      <c r="X117" s="21"/>
    </row>
    <row r="118" spans="1:24" hidden="1" outlineLevel="1" collapsed="1">
      <c r="A118" s="9">
        <v>43800</v>
      </c>
      <c r="B118" s="21">
        <v>3869.1200747599996</v>
      </c>
      <c r="C118" s="21">
        <f t="shared" ref="C118" si="459">I118+O118</f>
        <v>2212.8436094500003</v>
      </c>
      <c r="D118" s="21">
        <f t="shared" ref="D118" si="460">J118+P118</f>
        <v>1656.27646531</v>
      </c>
      <c r="E118" s="21">
        <f t="shared" ref="E118" si="461">K118+Q118</f>
        <v>1492.4261802000001</v>
      </c>
      <c r="F118" s="21">
        <f t="shared" ref="F118" si="462">L118+R118</f>
        <v>163.75938409</v>
      </c>
      <c r="G118" s="21">
        <f t="shared" ref="G118" si="463">M118+S118</f>
        <v>9.0901019999999999E-2</v>
      </c>
      <c r="H118" s="21">
        <f t="shared" ref="H118" si="464">SUM(I118:J118)</f>
        <v>3150.8519577200004</v>
      </c>
      <c r="I118" s="21">
        <v>1824.9284052400001</v>
      </c>
      <c r="J118" s="21">
        <f t="shared" ref="J118" si="465">SUM(K118:M118)</f>
        <v>1325.9235524800001</v>
      </c>
      <c r="K118" s="21">
        <v>1172.32729707</v>
      </c>
      <c r="L118" s="21">
        <v>153.50535439000001</v>
      </c>
      <c r="M118" s="21">
        <v>9.0901019999999999E-2</v>
      </c>
      <c r="N118" s="21">
        <f t="shared" ref="N118" si="466">SUM(O118:P118)</f>
        <v>718.26811703999999</v>
      </c>
      <c r="O118" s="21">
        <v>387.91520421000001</v>
      </c>
      <c r="P118" s="21">
        <f t="shared" ref="P118" si="467">SUM(Q118:S118)</f>
        <v>330.35291282999998</v>
      </c>
      <c r="Q118" s="21">
        <v>320.09888312999999</v>
      </c>
      <c r="R118" s="21">
        <v>10.2540297</v>
      </c>
      <c r="S118" s="21">
        <v>0</v>
      </c>
      <c r="T118" s="21"/>
      <c r="U118" s="21"/>
      <c r="V118" s="21"/>
      <c r="W118" s="21"/>
      <c r="X118" s="21"/>
    </row>
    <row r="119" spans="1:24" hidden="1" outlineLevel="1" collapsed="1">
      <c r="A119" s="9">
        <v>43831</v>
      </c>
      <c r="B119" s="21">
        <v>3709.4041689299997</v>
      </c>
      <c r="C119" s="21">
        <f t="shared" ref="C119" si="468">I119+O119</f>
        <v>2085.44727066</v>
      </c>
      <c r="D119" s="21">
        <f t="shared" ref="D119" si="469">J119+P119</f>
        <v>1623.9568982700002</v>
      </c>
      <c r="E119" s="21">
        <f t="shared" ref="E119" si="470">K119+Q119</f>
        <v>1379.8518172900001</v>
      </c>
      <c r="F119" s="21">
        <f t="shared" ref="F119" si="471">L119+R119</f>
        <v>244.01417996000001</v>
      </c>
      <c r="G119" s="21">
        <f t="shared" ref="G119" si="472">M119+S119</f>
        <v>9.0901019999999999E-2</v>
      </c>
      <c r="H119" s="21">
        <f t="shared" ref="H119" si="473">SUM(I119:J119)</f>
        <v>2985.3279648300004</v>
      </c>
      <c r="I119" s="21">
        <v>1525.86866768</v>
      </c>
      <c r="J119" s="21">
        <f t="shared" ref="J119" si="474">SUM(K119:M119)</f>
        <v>1459.4592971500001</v>
      </c>
      <c r="K119" s="21">
        <v>1226.18259018</v>
      </c>
      <c r="L119" s="21">
        <v>233.18580595</v>
      </c>
      <c r="M119" s="21">
        <v>9.0901019999999999E-2</v>
      </c>
      <c r="N119" s="21">
        <f t="shared" ref="N119" si="475">SUM(O119:P119)</f>
        <v>724.07620409999993</v>
      </c>
      <c r="O119" s="21">
        <v>559.57860297999991</v>
      </c>
      <c r="P119" s="21">
        <f t="shared" ref="P119" si="476">SUM(Q119:S119)</f>
        <v>164.49760112000001</v>
      </c>
      <c r="Q119" s="21">
        <v>153.66922711000001</v>
      </c>
      <c r="R119" s="21">
        <v>10.828374009999999</v>
      </c>
      <c r="S119" s="21">
        <v>0</v>
      </c>
      <c r="T119" s="21"/>
      <c r="U119" s="21"/>
      <c r="V119" s="21"/>
      <c r="W119" s="21"/>
      <c r="X119" s="21"/>
    </row>
    <row r="120" spans="1:24" hidden="1" outlineLevel="1" collapsed="1">
      <c r="A120" s="9">
        <v>43862</v>
      </c>
      <c r="B120" s="21">
        <v>3720.5769437899999</v>
      </c>
      <c r="C120" s="21">
        <f t="shared" ref="C120" si="477">I120+O120</f>
        <v>2150.02684391</v>
      </c>
      <c r="D120" s="21">
        <f t="shared" ref="D120" si="478">J120+P120</f>
        <v>1570.5500998800001</v>
      </c>
      <c r="E120" s="21">
        <f t="shared" ref="E120" si="479">K120+Q120</f>
        <v>1337.7443990499999</v>
      </c>
      <c r="F120" s="21">
        <f t="shared" ref="F120" si="480">L120+R120</f>
        <v>232.71479980999999</v>
      </c>
      <c r="G120" s="21">
        <f t="shared" ref="G120" si="481">M120+S120</f>
        <v>9.0901019999999999E-2</v>
      </c>
      <c r="H120" s="21">
        <f t="shared" ref="H120" si="482">SUM(I120:J120)</f>
        <v>2924.3882974900002</v>
      </c>
      <c r="I120" s="21">
        <v>1472.8311387600002</v>
      </c>
      <c r="J120" s="21">
        <f t="shared" ref="J120" si="483">SUM(K120:M120)</f>
        <v>1451.5571587300001</v>
      </c>
      <c r="K120" s="21">
        <v>1229.46617563</v>
      </c>
      <c r="L120" s="21">
        <v>222.00008208</v>
      </c>
      <c r="M120" s="21">
        <v>9.0901019999999999E-2</v>
      </c>
      <c r="N120" s="21">
        <f t="shared" ref="N120" si="484">SUM(O120:P120)</f>
        <v>796.18864629999996</v>
      </c>
      <c r="O120" s="21">
        <v>677.19570514999998</v>
      </c>
      <c r="P120" s="21">
        <f t="shared" ref="P120" si="485">SUM(Q120:S120)</f>
        <v>118.99294114999999</v>
      </c>
      <c r="Q120" s="21">
        <v>108.27822341999999</v>
      </c>
      <c r="R120" s="21">
        <v>10.71471773</v>
      </c>
      <c r="S120" s="21">
        <v>0</v>
      </c>
      <c r="T120" s="21"/>
      <c r="U120" s="21"/>
      <c r="V120" s="21"/>
      <c r="W120" s="21"/>
      <c r="X120" s="21"/>
    </row>
    <row r="121" spans="1:24" hidden="1" outlineLevel="1" collapsed="1">
      <c r="A121" s="9">
        <v>43891</v>
      </c>
      <c r="B121" s="21">
        <v>3793.6453977499996</v>
      </c>
      <c r="C121" s="21">
        <f t="shared" ref="C121" si="486">I121+O121</f>
        <v>2098.2298583900001</v>
      </c>
      <c r="D121" s="21">
        <f t="shared" ref="D121" si="487">J121+P121</f>
        <v>1695.4155393599999</v>
      </c>
      <c r="E121" s="21">
        <f t="shared" ref="E121" si="488">K121+Q121</f>
        <v>1505.9115713299998</v>
      </c>
      <c r="F121" s="21">
        <f t="shared" ref="F121" si="489">L121+R121</f>
        <v>189.41306701000002</v>
      </c>
      <c r="G121" s="21">
        <f t="shared" ref="G121" si="490">M121+S121</f>
        <v>9.0901019999999999E-2</v>
      </c>
      <c r="H121" s="21">
        <f t="shared" ref="H121" si="491">SUM(I121:J121)</f>
        <v>2710.86333311</v>
      </c>
      <c r="I121" s="21">
        <v>1371.4813038699999</v>
      </c>
      <c r="J121" s="21">
        <f t="shared" ref="J121" si="492">SUM(K121:M121)</f>
        <v>1339.3820292399998</v>
      </c>
      <c r="K121" s="21">
        <v>1162.1539049199998</v>
      </c>
      <c r="L121" s="21">
        <v>177.13722330000002</v>
      </c>
      <c r="M121" s="21">
        <v>9.0901019999999999E-2</v>
      </c>
      <c r="N121" s="21">
        <f t="shared" ref="N121" si="493">SUM(O121:P121)</f>
        <v>1082.78206464</v>
      </c>
      <c r="O121" s="21">
        <v>726.74855451999997</v>
      </c>
      <c r="P121" s="21">
        <f t="shared" ref="P121" si="494">SUM(Q121:S121)</f>
        <v>356.03351012000002</v>
      </c>
      <c r="Q121" s="21">
        <v>343.75766641000001</v>
      </c>
      <c r="R121" s="21">
        <v>12.27584371</v>
      </c>
      <c r="S121" s="21">
        <v>0</v>
      </c>
      <c r="T121" s="21"/>
      <c r="U121" s="21"/>
      <c r="V121" s="21"/>
      <c r="W121" s="21"/>
      <c r="X121" s="21"/>
    </row>
    <row r="122" spans="1:24" hidden="1" outlineLevel="1" collapsed="1">
      <c r="A122" s="9">
        <v>43922</v>
      </c>
      <c r="B122" s="21">
        <v>4146.3104192999999</v>
      </c>
      <c r="C122" s="21">
        <f t="shared" ref="C122" si="495">I122+O122</f>
        <v>2267.9472144199999</v>
      </c>
      <c r="D122" s="21">
        <f t="shared" ref="D122" si="496">J122+P122</f>
        <v>1878.3632048800002</v>
      </c>
      <c r="E122" s="21">
        <f t="shared" ref="E122" si="497">K122+Q122</f>
        <v>1745.14013729</v>
      </c>
      <c r="F122" s="21">
        <f t="shared" ref="F122" si="498">L122+R122</f>
        <v>133.13216657000001</v>
      </c>
      <c r="G122" s="21">
        <f t="shared" ref="G122" si="499">M122+S122</f>
        <v>9.0901019999999999E-2</v>
      </c>
      <c r="H122" s="21">
        <f t="shared" ref="H122" si="500">SUM(I122:J122)</f>
        <v>3030.2781131700003</v>
      </c>
      <c r="I122" s="21">
        <v>1508.8669069499999</v>
      </c>
      <c r="J122" s="21">
        <f t="shared" ref="J122" si="501">SUM(K122:M122)</f>
        <v>1521.4112062200002</v>
      </c>
      <c r="K122" s="21">
        <v>1393.9238691200001</v>
      </c>
      <c r="L122" s="21">
        <v>127.39643608</v>
      </c>
      <c r="M122" s="21">
        <v>9.0901019999999999E-2</v>
      </c>
      <c r="N122" s="21">
        <f t="shared" ref="N122" si="502">SUM(O122:P122)</f>
        <v>1116.0323061300001</v>
      </c>
      <c r="O122" s="21">
        <v>759.08030746999998</v>
      </c>
      <c r="P122" s="21">
        <f t="shared" ref="P122" si="503">SUM(Q122:S122)</f>
        <v>356.95199866000002</v>
      </c>
      <c r="Q122" s="21">
        <v>351.21626817000003</v>
      </c>
      <c r="R122" s="21">
        <v>5.7357304899999999</v>
      </c>
      <c r="S122" s="21">
        <v>0</v>
      </c>
      <c r="T122" s="21"/>
      <c r="U122" s="21"/>
      <c r="V122" s="21"/>
      <c r="W122" s="21"/>
      <c r="X122" s="21"/>
    </row>
    <row r="123" spans="1:24" hidden="1" outlineLevel="1" collapsed="1">
      <c r="A123" s="9">
        <v>43952</v>
      </c>
      <c r="B123" s="21">
        <v>4488.33630094</v>
      </c>
      <c r="C123" s="21">
        <f t="shared" ref="C123" si="504">I123+O123</f>
        <v>2500.8136181300001</v>
      </c>
      <c r="D123" s="21">
        <f t="shared" ref="D123" si="505">J123+P123</f>
        <v>1987.5226828100001</v>
      </c>
      <c r="E123" s="21">
        <f t="shared" ref="E123" si="506">K123+Q123</f>
        <v>1854.51344406</v>
      </c>
      <c r="F123" s="21">
        <f t="shared" ref="F123" si="507">L123+R123</f>
        <v>132.91833773000002</v>
      </c>
      <c r="G123" s="21">
        <f t="shared" ref="G123" si="508">M123+S123</f>
        <v>9.0901019999999999E-2</v>
      </c>
      <c r="H123" s="21">
        <f t="shared" ref="H123" si="509">SUM(I123:J123)</f>
        <v>3373.9965337200001</v>
      </c>
      <c r="I123" s="21">
        <v>1729.65506091</v>
      </c>
      <c r="J123" s="21">
        <f t="shared" ref="J123" si="510">SUM(K123:M123)</f>
        <v>1644.3414728100001</v>
      </c>
      <c r="K123" s="21">
        <v>1517.0858657900001</v>
      </c>
      <c r="L123" s="21">
        <v>127.16470600000001</v>
      </c>
      <c r="M123" s="21">
        <v>9.0901019999999999E-2</v>
      </c>
      <c r="N123" s="21">
        <f t="shared" ref="N123" si="511">SUM(O123:P123)</f>
        <v>1114.3397672199999</v>
      </c>
      <c r="O123" s="21">
        <v>771.15855722000003</v>
      </c>
      <c r="P123" s="21">
        <f t="shared" ref="P123" si="512">SUM(Q123:S123)</f>
        <v>343.18120999999996</v>
      </c>
      <c r="Q123" s="21">
        <v>337.42757826999997</v>
      </c>
      <c r="R123" s="21">
        <v>5.7536317300000004</v>
      </c>
      <c r="S123" s="21">
        <v>0</v>
      </c>
      <c r="T123" s="21"/>
      <c r="U123" s="21"/>
      <c r="V123" s="21"/>
      <c r="W123" s="21"/>
      <c r="X123" s="21"/>
    </row>
    <row r="124" spans="1:24" hidden="1" outlineLevel="1" collapsed="1">
      <c r="A124" s="9">
        <v>43983</v>
      </c>
      <c r="B124" s="21">
        <v>4545.7540114899994</v>
      </c>
      <c r="C124" s="21">
        <f t="shared" ref="C124" si="513">I124+O124</f>
        <v>2567.9906725199999</v>
      </c>
      <c r="D124" s="21">
        <f t="shared" ref="D124" si="514">J124+P124</f>
        <v>1977.7633389700002</v>
      </c>
      <c r="E124" s="21">
        <f t="shared" ref="E124" si="515">K124+Q124</f>
        <v>1801.0432135900001</v>
      </c>
      <c r="F124" s="21">
        <f t="shared" ref="F124" si="516">L124+R124</f>
        <v>176.62922436000002</v>
      </c>
      <c r="G124" s="21">
        <f t="shared" ref="G124" si="517">M124+S124</f>
        <v>9.0901019999999999E-2</v>
      </c>
      <c r="H124" s="21">
        <f t="shared" ref="H124" si="518">SUM(I124:J124)</f>
        <v>3526.0771661200001</v>
      </c>
      <c r="I124" s="21">
        <v>1810.3110147</v>
      </c>
      <c r="J124" s="21">
        <f t="shared" ref="J124" si="519">SUM(K124:M124)</f>
        <v>1715.7661514200001</v>
      </c>
      <c r="K124" s="21">
        <v>1544.78545304</v>
      </c>
      <c r="L124" s="21">
        <v>170.88979736000002</v>
      </c>
      <c r="M124" s="21">
        <v>9.0901019999999999E-2</v>
      </c>
      <c r="N124" s="21">
        <f t="shared" ref="N124" si="520">SUM(O124:P124)</f>
        <v>1019.6768453699999</v>
      </c>
      <c r="O124" s="21">
        <v>757.67965781999999</v>
      </c>
      <c r="P124" s="21">
        <f t="shared" ref="P124" si="521">SUM(Q124:S124)</f>
        <v>261.99718754999998</v>
      </c>
      <c r="Q124" s="21">
        <v>256.25776055</v>
      </c>
      <c r="R124" s="21">
        <v>5.7394270000000001</v>
      </c>
      <c r="S124" s="21">
        <v>0</v>
      </c>
      <c r="T124" s="21"/>
      <c r="U124" s="21"/>
      <c r="V124" s="21"/>
      <c r="W124" s="21"/>
      <c r="X124" s="21"/>
    </row>
    <row r="125" spans="1:24" hidden="1" outlineLevel="1" collapsed="1">
      <c r="A125" s="9">
        <v>44013</v>
      </c>
      <c r="B125" s="21">
        <v>4242.2000351999995</v>
      </c>
      <c r="C125" s="21">
        <f t="shared" ref="C125" si="522">I125+O125</f>
        <v>2348.4313514200003</v>
      </c>
      <c r="D125" s="21">
        <f t="shared" ref="D125" si="523">J125+P125</f>
        <v>1893.7686837800002</v>
      </c>
      <c r="E125" s="21">
        <f t="shared" ref="E125" si="524">K125+Q125</f>
        <v>1751.3523335500001</v>
      </c>
      <c r="F125" s="21">
        <f t="shared" ref="F125" si="525">L125+R125</f>
        <v>141.63744600000001</v>
      </c>
      <c r="G125" s="21">
        <f t="shared" ref="G125" si="526">M125+S125</f>
        <v>0.77890422999999998</v>
      </c>
      <c r="H125" s="21">
        <f t="shared" ref="H125" si="527">SUM(I125:J125)</f>
        <v>3317.4912322500004</v>
      </c>
      <c r="I125" s="21">
        <v>1736.01607921</v>
      </c>
      <c r="J125" s="21">
        <f t="shared" ref="J125" si="528">SUM(K125:M125)</f>
        <v>1581.4751530400001</v>
      </c>
      <c r="K125" s="21">
        <v>1445.0487610600001</v>
      </c>
      <c r="L125" s="21">
        <v>135.64748775000001</v>
      </c>
      <c r="M125" s="21">
        <v>0.77890422999999998</v>
      </c>
      <c r="N125" s="21">
        <f t="shared" ref="N125" si="529">SUM(O125:P125)</f>
        <v>924.70880295000006</v>
      </c>
      <c r="O125" s="21">
        <v>612.41527221000001</v>
      </c>
      <c r="P125" s="21">
        <f t="shared" ref="P125" si="530">SUM(Q125:S125)</f>
        <v>312.29353073999999</v>
      </c>
      <c r="Q125" s="21">
        <v>306.30357249000002</v>
      </c>
      <c r="R125" s="21">
        <v>5.9899582499999999</v>
      </c>
      <c r="S125" s="21">
        <v>0</v>
      </c>
      <c r="T125" s="21"/>
      <c r="U125" s="21"/>
      <c r="V125" s="21"/>
      <c r="W125" s="21"/>
      <c r="X125" s="21"/>
    </row>
    <row r="126" spans="1:24" hidden="1" outlineLevel="1" collapsed="1">
      <c r="A126" s="9">
        <v>44044</v>
      </c>
      <c r="B126" s="21">
        <v>4768.2228263699999</v>
      </c>
      <c r="C126" s="21">
        <f t="shared" ref="C126" si="531">I126+O126</f>
        <v>2991.1032763100002</v>
      </c>
      <c r="D126" s="21">
        <f t="shared" ref="D126" si="532">J126+P126</f>
        <v>1777.1195500599999</v>
      </c>
      <c r="E126" s="21">
        <f t="shared" ref="E126" si="533">K126+Q126</f>
        <v>1609.2432260799999</v>
      </c>
      <c r="F126" s="21">
        <f t="shared" ref="F126" si="534">L126+R126</f>
        <v>167.18576394999999</v>
      </c>
      <c r="G126" s="21">
        <f t="shared" ref="G126" si="535">M126+S126</f>
        <v>0.69056002999999999</v>
      </c>
      <c r="H126" s="21">
        <f t="shared" ref="H126" si="536">SUM(I126:J126)</f>
        <v>3827.9812382999999</v>
      </c>
      <c r="I126" s="21">
        <v>2332.02733498</v>
      </c>
      <c r="J126" s="21">
        <f t="shared" ref="J126" si="537">SUM(K126:M126)</f>
        <v>1495.9539033199999</v>
      </c>
      <c r="K126" s="21">
        <v>1334.06639116</v>
      </c>
      <c r="L126" s="21">
        <v>161.19695213</v>
      </c>
      <c r="M126" s="21">
        <v>0.69056002999999999</v>
      </c>
      <c r="N126" s="21">
        <f t="shared" ref="N126" si="538">SUM(O126:P126)</f>
        <v>940.24158807000003</v>
      </c>
      <c r="O126" s="21">
        <v>659.07594132999998</v>
      </c>
      <c r="P126" s="21">
        <f t="shared" ref="P126" si="539">SUM(Q126:S126)</f>
        <v>281.16564674</v>
      </c>
      <c r="Q126" s="21">
        <v>275.17683491999998</v>
      </c>
      <c r="R126" s="21">
        <v>5.9888118199999996</v>
      </c>
      <c r="S126" s="21">
        <v>0</v>
      </c>
      <c r="T126" s="21"/>
      <c r="U126" s="21"/>
      <c r="V126" s="21"/>
      <c r="W126" s="21"/>
      <c r="X126" s="21"/>
    </row>
    <row r="127" spans="1:24" hidden="1" outlineLevel="1" collapsed="1">
      <c r="A127" s="9">
        <v>44075</v>
      </c>
      <c r="B127" s="21">
        <v>4561.2274865599993</v>
      </c>
      <c r="C127" s="21">
        <f t="shared" ref="C127" si="540">I127+O127</f>
        <v>2796.8041938099996</v>
      </c>
      <c r="D127" s="21">
        <f t="shared" ref="D127" si="541">J127+P127</f>
        <v>1764.42329275</v>
      </c>
      <c r="E127" s="21">
        <f t="shared" ref="E127" si="542">K127+Q127</f>
        <v>1572.0637044299999</v>
      </c>
      <c r="F127" s="21">
        <f t="shared" ref="F127" si="543">L127+R127</f>
        <v>191.66654591</v>
      </c>
      <c r="G127" s="21">
        <f t="shared" ref="G127" si="544">M127+S127</f>
        <v>0.69304241</v>
      </c>
      <c r="H127" s="21">
        <f t="shared" ref="H127" si="545">SUM(I127:J127)</f>
        <v>3786.0233134699997</v>
      </c>
      <c r="I127" s="21">
        <v>2291.1474893599998</v>
      </c>
      <c r="J127" s="21">
        <f t="shared" ref="J127" si="546">SUM(K127:M127)</f>
        <v>1494.8758241099999</v>
      </c>
      <c r="K127" s="21">
        <v>1308.6518885999999</v>
      </c>
      <c r="L127" s="21">
        <v>185.53089309999999</v>
      </c>
      <c r="M127" s="21">
        <v>0.69304241</v>
      </c>
      <c r="N127" s="21">
        <f t="shared" ref="N127" si="547">SUM(O127:P127)</f>
        <v>775.20417309000004</v>
      </c>
      <c r="O127" s="21">
        <v>505.65670445000001</v>
      </c>
      <c r="P127" s="21">
        <f t="shared" ref="P127" si="548">SUM(Q127:S127)</f>
        <v>269.54746864000003</v>
      </c>
      <c r="Q127" s="21">
        <v>263.41181583000002</v>
      </c>
      <c r="R127" s="21">
        <v>6.1356528099999998</v>
      </c>
      <c r="S127" s="21">
        <v>0</v>
      </c>
      <c r="T127" s="21"/>
      <c r="U127" s="21"/>
      <c r="V127" s="21"/>
      <c r="W127" s="21"/>
      <c r="X127" s="21"/>
    </row>
    <row r="128" spans="1:24" hidden="1" outlineLevel="1" collapsed="1">
      <c r="A128" s="9">
        <v>44105</v>
      </c>
      <c r="B128" s="21">
        <v>4714.8848157900002</v>
      </c>
      <c r="C128" s="21">
        <f t="shared" ref="C128" si="549">I128+O128</f>
        <v>2924.7548180600002</v>
      </c>
      <c r="D128" s="21">
        <f t="shared" ref="D128" si="550">J128+P128</f>
        <v>1790.12999773</v>
      </c>
      <c r="E128" s="21">
        <f t="shared" ref="E128" si="551">K128+Q128</f>
        <v>1597.3022757399999</v>
      </c>
      <c r="F128" s="21">
        <f t="shared" ref="F128" si="552">L128+R128</f>
        <v>192.13210506999999</v>
      </c>
      <c r="G128" s="21">
        <f t="shared" ref="G128" si="553">M128+S128</f>
        <v>0.69561691999999997</v>
      </c>
      <c r="H128" s="21">
        <f t="shared" ref="H128" si="554">SUM(I128:J128)</f>
        <v>3736.3566693299999</v>
      </c>
      <c r="I128" s="21">
        <v>2204.4057877200003</v>
      </c>
      <c r="J128" s="21">
        <f t="shared" ref="J128" si="555">SUM(K128:M128)</f>
        <v>1531.9508816099999</v>
      </c>
      <c r="K128" s="21">
        <v>1345.2452757899998</v>
      </c>
      <c r="L128" s="21">
        <v>186.0099889</v>
      </c>
      <c r="M128" s="21">
        <v>0.69561691999999997</v>
      </c>
      <c r="N128" s="21">
        <f t="shared" ref="N128" si="556">SUM(O128:P128)</f>
        <v>978.5281464599999</v>
      </c>
      <c r="O128" s="21">
        <v>720.3490303399999</v>
      </c>
      <c r="P128" s="21">
        <f t="shared" ref="P128" si="557">SUM(Q128:S128)</f>
        <v>258.17911612</v>
      </c>
      <c r="Q128" s="21">
        <v>252.05699994999998</v>
      </c>
      <c r="R128" s="21">
        <v>6.12211617</v>
      </c>
      <c r="S128" s="21">
        <v>0</v>
      </c>
      <c r="T128" s="21"/>
      <c r="U128" s="21"/>
      <c r="V128" s="21"/>
      <c r="W128" s="21"/>
      <c r="X128" s="21"/>
    </row>
    <row r="129" spans="1:24" hidden="1" outlineLevel="1" collapsed="1">
      <c r="A129" s="9">
        <v>44136</v>
      </c>
      <c r="B129" s="21">
        <v>4873.8553020099998</v>
      </c>
      <c r="C129" s="21">
        <f t="shared" ref="C129" si="558">I129+O129</f>
        <v>3207.6077179199997</v>
      </c>
      <c r="D129" s="21">
        <f t="shared" ref="D129" si="559">J129+P129</f>
        <v>1666.2475840900001</v>
      </c>
      <c r="E129" s="21">
        <f t="shared" ref="E129" si="560">K129+Q129</f>
        <v>1474.2108437800002</v>
      </c>
      <c r="F129" s="21">
        <f t="shared" ref="F129" si="561">L129+R129</f>
        <v>192.03674031</v>
      </c>
      <c r="G129" s="21">
        <f t="shared" ref="G129" si="562">M129+S129</f>
        <v>0</v>
      </c>
      <c r="H129" s="21">
        <f t="shared" ref="H129" si="563">SUM(I129:J129)</f>
        <v>3705.9007819299995</v>
      </c>
      <c r="I129" s="21">
        <v>2283.8811466899997</v>
      </c>
      <c r="J129" s="21">
        <f t="shared" ref="J129" si="564">SUM(K129:M129)</f>
        <v>1422.0196352400001</v>
      </c>
      <c r="K129" s="21">
        <v>1236.1379928000001</v>
      </c>
      <c r="L129" s="21">
        <v>185.88164244000001</v>
      </c>
      <c r="M129" s="21">
        <v>0</v>
      </c>
      <c r="N129" s="21">
        <f t="shared" ref="N129" si="565">SUM(O129:P129)</f>
        <v>1167.9545200800001</v>
      </c>
      <c r="O129" s="21">
        <v>923.72657122999999</v>
      </c>
      <c r="P129" s="21">
        <f t="shared" ref="P129" si="566">SUM(Q129:S129)</f>
        <v>244.22794884999999</v>
      </c>
      <c r="Q129" s="21">
        <v>238.07285098</v>
      </c>
      <c r="R129" s="21">
        <v>6.1550978699999996</v>
      </c>
      <c r="S129" s="21">
        <v>0</v>
      </c>
      <c r="T129" s="21"/>
      <c r="U129" s="21"/>
      <c r="V129" s="21"/>
      <c r="W129" s="21"/>
      <c r="X129" s="21"/>
    </row>
    <row r="130" spans="1:24" hidden="1" outlineLevel="1" collapsed="1">
      <c r="A130" s="9">
        <v>44166</v>
      </c>
      <c r="B130" s="21">
        <v>5824.1215656800005</v>
      </c>
      <c r="C130" s="21">
        <f t="shared" ref="C130" si="567">I130+O130</f>
        <v>3701.2568230699999</v>
      </c>
      <c r="D130" s="21">
        <f t="shared" ref="D130" si="568">J130+P130</f>
        <v>2122.8647426100001</v>
      </c>
      <c r="E130" s="21">
        <f t="shared" ref="E130" si="569">K130+Q130</f>
        <v>1866.7520821200001</v>
      </c>
      <c r="F130" s="21">
        <f t="shared" ref="F130" si="570">L130+R130</f>
        <v>256.11266049</v>
      </c>
      <c r="G130" s="21">
        <f t="shared" ref="G130" si="571">M130+S130</f>
        <v>0</v>
      </c>
      <c r="H130" s="21">
        <f t="shared" ref="H130" si="572">SUM(I130:J130)</f>
        <v>4464.1419715000002</v>
      </c>
      <c r="I130" s="21">
        <v>2736.81077138</v>
      </c>
      <c r="J130" s="21">
        <f t="shared" ref="J130" si="573">SUM(K130:M130)</f>
        <v>1727.3312001199999</v>
      </c>
      <c r="K130" s="21">
        <v>1476.88669639</v>
      </c>
      <c r="L130" s="21">
        <v>250.44450373000001</v>
      </c>
      <c r="M130" s="21">
        <v>0</v>
      </c>
      <c r="N130" s="21">
        <f t="shared" ref="N130" si="574">SUM(O130:P130)</f>
        <v>1359.97959418</v>
      </c>
      <c r="O130" s="21">
        <v>964.4460516900001</v>
      </c>
      <c r="P130" s="21">
        <f t="shared" ref="P130" si="575">SUM(Q130:S130)</f>
        <v>395.53354249</v>
      </c>
      <c r="Q130" s="21">
        <v>389.86538573000001</v>
      </c>
      <c r="R130" s="21">
        <v>5.6681567599999996</v>
      </c>
      <c r="S130" s="21">
        <v>0</v>
      </c>
      <c r="T130" s="21"/>
      <c r="U130" s="21"/>
      <c r="V130" s="21"/>
      <c r="W130" s="21"/>
      <c r="X130" s="21"/>
    </row>
    <row r="131" spans="1:24" hidden="1" outlineLevel="1" collapsed="1">
      <c r="A131" s="9">
        <v>44197</v>
      </c>
      <c r="B131" s="21">
        <v>5067.1941160400002</v>
      </c>
      <c r="C131" s="21">
        <f t="shared" ref="C131" si="576">I131+O131</f>
        <v>3137.0683612399998</v>
      </c>
      <c r="D131" s="21">
        <f t="shared" ref="D131" si="577">J131+P131</f>
        <v>1930.1257548000001</v>
      </c>
      <c r="E131" s="21">
        <f t="shared" ref="E131" si="578">K131+Q131</f>
        <v>1692.9352543500002</v>
      </c>
      <c r="F131" s="21">
        <f t="shared" ref="F131" si="579">L131+R131</f>
        <v>237.19050045</v>
      </c>
      <c r="G131" s="21">
        <f t="shared" ref="G131" si="580">M131+S131</f>
        <v>0</v>
      </c>
      <c r="H131" s="21">
        <f t="shared" ref="H131" si="581">SUM(I131:J131)</f>
        <v>3825.5987885999998</v>
      </c>
      <c r="I131" s="21">
        <v>2238.3283606199998</v>
      </c>
      <c r="J131" s="21">
        <f t="shared" ref="J131" si="582">SUM(K131:M131)</f>
        <v>1587.27042798</v>
      </c>
      <c r="K131" s="21">
        <v>1355.7495930300001</v>
      </c>
      <c r="L131" s="21">
        <v>231.52083494999999</v>
      </c>
      <c r="M131" s="21">
        <v>0</v>
      </c>
      <c r="N131" s="21">
        <f t="shared" ref="N131" si="583">SUM(O131:P131)</f>
        <v>1241.5953274399999</v>
      </c>
      <c r="O131" s="21">
        <v>898.74000061999993</v>
      </c>
      <c r="P131" s="21">
        <f t="shared" ref="P131" si="584">SUM(Q131:S131)</f>
        <v>342.85532682000002</v>
      </c>
      <c r="Q131" s="21">
        <v>337.18566132000001</v>
      </c>
      <c r="R131" s="21">
        <v>5.6696654999999998</v>
      </c>
      <c r="S131" s="21">
        <v>0</v>
      </c>
      <c r="T131" s="21"/>
      <c r="U131" s="21"/>
      <c r="V131" s="21"/>
      <c r="W131" s="21"/>
      <c r="X131" s="21"/>
    </row>
    <row r="132" spans="1:24" hidden="1" outlineLevel="1" collapsed="1">
      <c r="A132" s="9">
        <v>44228</v>
      </c>
      <c r="B132" s="21">
        <v>5147.0436400899998</v>
      </c>
      <c r="C132" s="21">
        <f t="shared" ref="C132" si="585">I132+O132</f>
        <v>3088.3618791200001</v>
      </c>
      <c r="D132" s="21">
        <f t="shared" ref="D132" si="586">J132+P132</f>
        <v>2058.6817609700001</v>
      </c>
      <c r="E132" s="21">
        <f t="shared" ref="E132" si="587">K132+Q132</f>
        <v>1823.94708683</v>
      </c>
      <c r="F132" s="21">
        <f t="shared" ref="F132" si="588">L132+R132</f>
        <v>234.73467414000001</v>
      </c>
      <c r="G132" s="21">
        <f t="shared" ref="G132" si="589">M132+S132</f>
        <v>0</v>
      </c>
      <c r="H132" s="21">
        <f t="shared" ref="H132" si="590">SUM(I132:J132)</f>
        <v>3914.3882292400003</v>
      </c>
      <c r="I132" s="21">
        <v>2230.86562301</v>
      </c>
      <c r="J132" s="21">
        <f t="shared" ref="J132" si="591">SUM(K132:M132)</f>
        <v>1683.5226062300001</v>
      </c>
      <c r="K132" s="21">
        <v>1454.42080149</v>
      </c>
      <c r="L132" s="21">
        <v>229.10180474000001</v>
      </c>
      <c r="M132" s="21">
        <v>0</v>
      </c>
      <c r="N132" s="21">
        <f t="shared" ref="N132" si="592">SUM(O132:P132)</f>
        <v>1232.65541085</v>
      </c>
      <c r="O132" s="21">
        <v>857.49625610999999</v>
      </c>
      <c r="P132" s="21">
        <f t="shared" ref="P132" si="593">SUM(Q132:S132)</f>
        <v>375.15915474000002</v>
      </c>
      <c r="Q132" s="21">
        <v>369.52628534000002</v>
      </c>
      <c r="R132" s="21">
        <v>5.6328693999999997</v>
      </c>
      <c r="S132" s="21">
        <v>0</v>
      </c>
      <c r="T132" s="21"/>
      <c r="U132" s="21"/>
      <c r="V132" s="21"/>
      <c r="W132" s="21"/>
      <c r="X132" s="21"/>
    </row>
    <row r="133" spans="1:24" hidden="1" outlineLevel="1" collapsed="1">
      <c r="A133" s="9">
        <v>44256</v>
      </c>
      <c r="B133" s="21">
        <v>5140.8097186399991</v>
      </c>
      <c r="C133" s="21">
        <f t="shared" ref="C133" si="594">I133+O133</f>
        <v>3128.2376953999997</v>
      </c>
      <c r="D133" s="21">
        <f t="shared" ref="D133" si="595">J133+P133</f>
        <v>2012.5720232399999</v>
      </c>
      <c r="E133" s="21">
        <f t="shared" ref="E133" si="596">K133+Q133</f>
        <v>1801.1732348400001</v>
      </c>
      <c r="F133" s="21">
        <f t="shared" ref="F133" si="597">L133+R133</f>
        <v>211.3987884</v>
      </c>
      <c r="G133" s="21">
        <f t="shared" ref="G133" si="598">M133+S133</f>
        <v>0</v>
      </c>
      <c r="H133" s="21">
        <f t="shared" ref="H133" si="599">SUM(I133:J133)</f>
        <v>4006.1409191099997</v>
      </c>
      <c r="I133" s="21">
        <v>2279.3057729399998</v>
      </c>
      <c r="J133" s="21">
        <f t="shared" ref="J133" si="600">SUM(K133:M133)</f>
        <v>1726.8351461699999</v>
      </c>
      <c r="K133" s="21">
        <v>1521.07797041</v>
      </c>
      <c r="L133" s="21">
        <v>205.75717576</v>
      </c>
      <c r="M133" s="21">
        <v>0</v>
      </c>
      <c r="N133" s="21">
        <f t="shared" ref="N133" si="601">SUM(O133:P133)</f>
        <v>1134.6687995299999</v>
      </c>
      <c r="O133" s="21">
        <v>848.93192246000001</v>
      </c>
      <c r="P133" s="21">
        <f t="shared" ref="P133" si="602">SUM(Q133:S133)</f>
        <v>285.73687706999999</v>
      </c>
      <c r="Q133" s="21">
        <v>280.09526442999999</v>
      </c>
      <c r="R133" s="21">
        <v>5.64161264</v>
      </c>
      <c r="S133" s="21">
        <v>0</v>
      </c>
      <c r="T133" s="21"/>
      <c r="U133" s="21"/>
      <c r="V133" s="21"/>
      <c r="W133" s="21"/>
      <c r="X133" s="21"/>
    </row>
    <row r="134" spans="1:24" hidden="1" outlineLevel="1" collapsed="1">
      <c r="A134" s="9">
        <v>44287</v>
      </c>
      <c r="B134" s="21">
        <v>5160.3582116600001</v>
      </c>
      <c r="C134" s="21">
        <f t="shared" ref="C134" si="603">I134+O134</f>
        <v>2932.8067675800003</v>
      </c>
      <c r="D134" s="21">
        <f t="shared" ref="D134" si="604">J134+P134</f>
        <v>2227.5514440800002</v>
      </c>
      <c r="E134" s="21">
        <f t="shared" ref="E134" si="605">K134+Q134</f>
        <v>2011.7252545400002</v>
      </c>
      <c r="F134" s="21">
        <f t="shared" ref="F134" si="606">L134+R134</f>
        <v>215.81003076000002</v>
      </c>
      <c r="G134" s="21">
        <f t="shared" ref="G134" si="607">M134+S134</f>
        <v>1.6158780000000001E-2</v>
      </c>
      <c r="H134" s="21">
        <f t="shared" ref="H134" si="608">SUM(I134:J134)</f>
        <v>4052.4806937200001</v>
      </c>
      <c r="I134" s="21">
        <v>2051.8883819600001</v>
      </c>
      <c r="J134" s="21">
        <f t="shared" ref="J134" si="609">SUM(K134:M134)</f>
        <v>2000.59231176</v>
      </c>
      <c r="K134" s="21">
        <v>1790.39757624</v>
      </c>
      <c r="L134" s="21">
        <v>210.17857674000001</v>
      </c>
      <c r="M134" s="21">
        <v>1.6158780000000001E-2</v>
      </c>
      <c r="N134" s="21">
        <f t="shared" ref="N134" si="610">SUM(O134:P134)</f>
        <v>1107.87751794</v>
      </c>
      <c r="O134" s="21">
        <v>880.91838561999998</v>
      </c>
      <c r="P134" s="21">
        <f t="shared" ref="P134" si="611">SUM(Q134:S134)</f>
        <v>226.95913232000001</v>
      </c>
      <c r="Q134" s="21">
        <v>221.3276783</v>
      </c>
      <c r="R134" s="21">
        <v>5.6314540199999996</v>
      </c>
      <c r="S134" s="21">
        <v>0</v>
      </c>
      <c r="T134" s="21"/>
      <c r="U134" s="21"/>
      <c r="V134" s="21"/>
      <c r="W134" s="21"/>
      <c r="X134" s="21"/>
    </row>
    <row r="135" spans="1:24" hidden="1" outlineLevel="1" collapsed="1">
      <c r="A135" s="9">
        <v>44317</v>
      </c>
      <c r="B135" s="21">
        <v>5688.7583912200007</v>
      </c>
      <c r="C135" s="21">
        <f t="shared" ref="C135" si="612">I135+O135</f>
        <v>3568.6577877199998</v>
      </c>
      <c r="D135" s="21">
        <f t="shared" ref="D135" si="613">J135+P135</f>
        <v>2120.1006035</v>
      </c>
      <c r="E135" s="21">
        <f t="shared" ref="E135" si="614">K135+Q135</f>
        <v>1886.0500569999999</v>
      </c>
      <c r="F135" s="21">
        <f t="shared" ref="F135" si="615">L135+R135</f>
        <v>234.03438772000001</v>
      </c>
      <c r="G135" s="21">
        <f t="shared" ref="G135" si="616">M135+S135</f>
        <v>1.6158780000000001E-2</v>
      </c>
      <c r="H135" s="21">
        <f t="shared" ref="H135" si="617">SUM(I135:J135)</f>
        <v>4199.7612808900003</v>
      </c>
      <c r="I135" s="21">
        <v>2323.8946279199999</v>
      </c>
      <c r="J135" s="21">
        <f t="shared" ref="J135" si="618">SUM(K135:M135)</f>
        <v>1875.8666529700001</v>
      </c>
      <c r="K135" s="21">
        <v>1657.43395915</v>
      </c>
      <c r="L135" s="21">
        <v>218.41653504000001</v>
      </c>
      <c r="M135" s="21">
        <v>1.6158780000000001E-2</v>
      </c>
      <c r="N135" s="21">
        <f t="shared" ref="N135" si="619">SUM(O135:P135)</f>
        <v>1488.9971103299999</v>
      </c>
      <c r="O135" s="21">
        <v>1244.7631598</v>
      </c>
      <c r="P135" s="21">
        <f t="shared" ref="P135" si="620">SUM(Q135:S135)</f>
        <v>244.23395052999999</v>
      </c>
      <c r="Q135" s="21">
        <v>228.61609784999999</v>
      </c>
      <c r="R135" s="21">
        <v>15.61785268</v>
      </c>
      <c r="S135" s="21">
        <v>0</v>
      </c>
      <c r="T135" s="21"/>
      <c r="U135" s="21"/>
      <c r="V135" s="21"/>
      <c r="W135" s="21"/>
      <c r="X135" s="21"/>
    </row>
    <row r="136" spans="1:24" hidden="1" outlineLevel="1" collapsed="1">
      <c r="A136" s="9">
        <v>44348</v>
      </c>
      <c r="B136" s="21">
        <v>5426.7324396000004</v>
      </c>
      <c r="C136" s="21">
        <f t="shared" ref="C136" si="621">I136+O136</f>
        <v>3331.4675362999997</v>
      </c>
      <c r="D136" s="21">
        <f t="shared" ref="D136" si="622">J136+P136</f>
        <v>2095.2649032999998</v>
      </c>
      <c r="E136" s="21">
        <f t="shared" ref="E136" si="623">K136+Q136</f>
        <v>1784.8983046399999</v>
      </c>
      <c r="F136" s="21">
        <f t="shared" ref="F136" si="624">L136+R136</f>
        <v>310.35043988999996</v>
      </c>
      <c r="G136" s="21">
        <f t="shared" ref="G136" si="625">M136+S136</f>
        <v>1.6158769999999999E-2</v>
      </c>
      <c r="H136" s="21">
        <f t="shared" ref="H136" si="626">SUM(I136:J136)</f>
        <v>4106.024644269999</v>
      </c>
      <c r="I136" s="21">
        <v>2242.1883303699997</v>
      </c>
      <c r="J136" s="21">
        <f t="shared" ref="J136" si="627">SUM(K136:M136)</f>
        <v>1863.8363138999998</v>
      </c>
      <c r="K136" s="21">
        <v>1640.7456577899998</v>
      </c>
      <c r="L136" s="21">
        <v>223.07449733999999</v>
      </c>
      <c r="M136" s="21">
        <v>1.6158769999999999E-2</v>
      </c>
      <c r="N136" s="21">
        <f t="shared" ref="N136" si="628">SUM(O136:P136)</f>
        <v>1320.70779533</v>
      </c>
      <c r="O136" s="21">
        <v>1089.27920593</v>
      </c>
      <c r="P136" s="21">
        <f t="shared" ref="P136" si="629">SUM(Q136:S136)</f>
        <v>231.42858939999999</v>
      </c>
      <c r="Q136" s="21">
        <v>144.15264685</v>
      </c>
      <c r="R136" s="21">
        <v>87.275942549999996</v>
      </c>
      <c r="S136" s="21">
        <v>0</v>
      </c>
      <c r="T136" s="21"/>
      <c r="U136" s="21"/>
      <c r="V136" s="21"/>
      <c r="W136" s="21"/>
      <c r="X136" s="21"/>
    </row>
    <row r="137" spans="1:24" hidden="1" outlineLevel="1" collapsed="1">
      <c r="A137" s="9">
        <v>44378</v>
      </c>
      <c r="B137" s="21">
        <v>5349.0665497200007</v>
      </c>
      <c r="C137" s="21">
        <f t="shared" ref="C137" si="630">I137+O137</f>
        <v>3233.3695512300001</v>
      </c>
      <c r="D137" s="21">
        <f t="shared" ref="D137" si="631">J137+P137</f>
        <v>2115.6969984899997</v>
      </c>
      <c r="E137" s="21">
        <f t="shared" ref="E137" si="632">K137+Q137</f>
        <v>1742.63996404</v>
      </c>
      <c r="F137" s="21">
        <f t="shared" ref="F137" si="633">L137+R137</f>
        <v>373.04087568</v>
      </c>
      <c r="G137" s="21">
        <f t="shared" ref="G137" si="634">M137+S137</f>
        <v>1.6158769999999999E-2</v>
      </c>
      <c r="H137" s="21">
        <f t="shared" ref="H137" si="635">SUM(I137:J137)</f>
        <v>4133.8345765600006</v>
      </c>
      <c r="I137" s="21">
        <v>2268.9328697700003</v>
      </c>
      <c r="J137" s="21">
        <f t="shared" ref="J137" si="636">SUM(K137:M137)</f>
        <v>1864.9017067899999</v>
      </c>
      <c r="K137" s="21">
        <v>1618.5982414699999</v>
      </c>
      <c r="L137" s="21">
        <v>246.28730654999998</v>
      </c>
      <c r="M137" s="21">
        <v>1.6158769999999999E-2</v>
      </c>
      <c r="N137" s="21">
        <f t="shared" ref="N137" si="637">SUM(O137:P137)</f>
        <v>1215.2319731600001</v>
      </c>
      <c r="O137" s="21">
        <v>964.43668145999993</v>
      </c>
      <c r="P137" s="21">
        <f t="shared" ref="P137" si="638">SUM(Q137:S137)</f>
        <v>250.79529170000001</v>
      </c>
      <c r="Q137" s="21">
        <v>124.04172257</v>
      </c>
      <c r="R137" s="21">
        <v>126.75356913</v>
      </c>
      <c r="S137" s="21">
        <v>0</v>
      </c>
      <c r="T137" s="21"/>
      <c r="U137" s="21"/>
      <c r="V137" s="21"/>
      <c r="W137" s="21"/>
      <c r="X137" s="21"/>
    </row>
    <row r="138" spans="1:24" hidden="1" outlineLevel="1" collapsed="1">
      <c r="A138" s="9">
        <v>44409</v>
      </c>
      <c r="B138" s="21">
        <v>5494.8175336200002</v>
      </c>
      <c r="C138" s="21">
        <f t="shared" ref="C138" si="639">I138+O138</f>
        <v>3436.45554623</v>
      </c>
      <c r="D138" s="21">
        <f t="shared" ref="D138" si="640">J138+P138</f>
        <v>2058.3619873900002</v>
      </c>
      <c r="E138" s="21">
        <f t="shared" ref="E138" si="641">K138+Q138</f>
        <v>1648.2936948100003</v>
      </c>
      <c r="F138" s="21">
        <f t="shared" ref="F138" si="642">L138+R138</f>
        <v>410.05085523999998</v>
      </c>
      <c r="G138" s="21">
        <f t="shared" ref="G138" si="643">M138+S138</f>
        <v>1.7437339999999999E-2</v>
      </c>
      <c r="H138" s="21">
        <f t="shared" ref="H138" si="644">SUM(I138:J138)</f>
        <v>4380.2019985700008</v>
      </c>
      <c r="I138" s="21">
        <v>2597.65580963</v>
      </c>
      <c r="J138" s="21">
        <f t="shared" ref="J138" si="645">SUM(K138:M138)</f>
        <v>1782.5461889400003</v>
      </c>
      <c r="K138" s="21">
        <v>1499.1645087400002</v>
      </c>
      <c r="L138" s="21">
        <v>283.36424285999999</v>
      </c>
      <c r="M138" s="21">
        <v>1.7437339999999999E-2</v>
      </c>
      <c r="N138" s="21">
        <f t="shared" ref="N138" si="646">SUM(O138:P138)</f>
        <v>1114.6155350499998</v>
      </c>
      <c r="O138" s="21">
        <v>838.79973659999996</v>
      </c>
      <c r="P138" s="21">
        <f t="shared" ref="P138" si="647">SUM(Q138:S138)</f>
        <v>275.81579844999999</v>
      </c>
      <c r="Q138" s="21">
        <v>149.12918607</v>
      </c>
      <c r="R138" s="21">
        <v>126.68661238</v>
      </c>
      <c r="S138" s="21">
        <v>0</v>
      </c>
      <c r="T138" s="21"/>
      <c r="U138" s="21"/>
      <c r="V138" s="21"/>
      <c r="W138" s="21"/>
      <c r="X138" s="21"/>
    </row>
    <row r="139" spans="1:24" hidden="1" outlineLevel="1" collapsed="1">
      <c r="A139" s="9">
        <v>44440</v>
      </c>
      <c r="B139" s="21">
        <v>5450.1256596100002</v>
      </c>
      <c r="C139" s="21">
        <f t="shared" ref="C139" si="648">I139+O139</f>
        <v>3527.2133379400002</v>
      </c>
      <c r="D139" s="21">
        <f t="shared" ref="D139" si="649">J139+P139</f>
        <v>1922.91232167</v>
      </c>
      <c r="E139" s="21">
        <f t="shared" ref="E139" si="650">K139+Q139</f>
        <v>1618.8002353100001</v>
      </c>
      <c r="F139" s="21">
        <f t="shared" ref="F139" si="651">L139+R139</f>
        <v>295.59290244000005</v>
      </c>
      <c r="G139" s="21">
        <f t="shared" ref="G139" si="652">M139+S139</f>
        <v>8.5191839200000015</v>
      </c>
      <c r="H139" s="21">
        <f t="shared" ref="H139" si="653">SUM(I139:J139)</f>
        <v>4316.8400969200002</v>
      </c>
      <c r="I139" s="21">
        <v>2524.4754249100001</v>
      </c>
      <c r="J139" s="21">
        <f t="shared" ref="J139" si="654">SUM(K139:M139)</f>
        <v>1792.36467201</v>
      </c>
      <c r="K139" s="21">
        <v>1503.08417452</v>
      </c>
      <c r="L139" s="21">
        <v>280.76131357000003</v>
      </c>
      <c r="M139" s="21">
        <v>8.5191839200000015</v>
      </c>
      <c r="N139" s="21">
        <f t="shared" ref="N139" si="655">SUM(O139:P139)</f>
        <v>1133.28556269</v>
      </c>
      <c r="O139" s="21">
        <v>1002.73791303</v>
      </c>
      <c r="P139" s="21">
        <f t="shared" ref="P139" si="656">SUM(Q139:S139)</f>
        <v>130.54764965999999</v>
      </c>
      <c r="Q139" s="21">
        <v>115.71606079</v>
      </c>
      <c r="R139" s="21">
        <v>14.831588869999999</v>
      </c>
      <c r="S139" s="21">
        <v>0</v>
      </c>
      <c r="T139" s="21"/>
      <c r="U139" s="21"/>
      <c r="V139" s="21"/>
      <c r="W139" s="21"/>
      <c r="X139" s="21"/>
    </row>
    <row r="140" spans="1:24" hidden="1" outlineLevel="1" collapsed="1">
      <c r="A140" s="9">
        <v>44470</v>
      </c>
      <c r="B140" s="21">
        <v>5379.81495946</v>
      </c>
      <c r="C140" s="21">
        <f t="shared" ref="C140" si="657">I140+O140</f>
        <v>3400.0254129199998</v>
      </c>
      <c r="D140" s="21">
        <f t="shared" ref="D140" si="658">J140+P140</f>
        <v>1979.7895465399997</v>
      </c>
      <c r="E140" s="21">
        <f t="shared" ref="E140" si="659">K140+Q140</f>
        <v>1655.83389631</v>
      </c>
      <c r="F140" s="21">
        <f t="shared" ref="F140" si="660">L140+R140</f>
        <v>315.38406906</v>
      </c>
      <c r="G140" s="21">
        <f t="shared" ref="G140" si="661">M140+S140</f>
        <v>8.57158117</v>
      </c>
      <c r="H140" s="21">
        <f t="shared" ref="H140" si="662">SUM(I140:J140)</f>
        <v>4286.1147519999995</v>
      </c>
      <c r="I140" s="21">
        <v>2431.3963800199999</v>
      </c>
      <c r="J140" s="21">
        <f t="shared" ref="J140" si="663">SUM(K140:M140)</f>
        <v>1854.7183719799998</v>
      </c>
      <c r="K140" s="21">
        <v>1545.43011325</v>
      </c>
      <c r="L140" s="21">
        <v>300.71667755999999</v>
      </c>
      <c r="M140" s="21">
        <v>8.57158117</v>
      </c>
      <c r="N140" s="21">
        <f t="shared" ref="N140" si="664">SUM(O140:P140)</f>
        <v>1093.70020746</v>
      </c>
      <c r="O140" s="21">
        <v>968.62903289999997</v>
      </c>
      <c r="P140" s="21">
        <f t="shared" ref="P140" si="665">SUM(Q140:S140)</f>
        <v>125.07117456</v>
      </c>
      <c r="Q140" s="21">
        <v>110.40378305999999</v>
      </c>
      <c r="R140" s="21">
        <v>14.667391500000001</v>
      </c>
      <c r="S140" s="21">
        <v>0</v>
      </c>
      <c r="T140" s="21"/>
      <c r="U140" s="21"/>
      <c r="V140" s="21"/>
      <c r="W140" s="21"/>
      <c r="X140" s="21"/>
    </row>
    <row r="141" spans="1:24" hidden="1" outlineLevel="1" collapsed="1">
      <c r="A141" s="9">
        <v>44501</v>
      </c>
      <c r="B141" s="21">
        <v>5786.9898981100005</v>
      </c>
      <c r="C141" s="21">
        <f t="shared" ref="C141" si="666">I141+O141</f>
        <v>3917.2517380700001</v>
      </c>
      <c r="D141" s="21">
        <f t="shared" ref="D141" si="667">J141+P141</f>
        <v>1869.7381600399999</v>
      </c>
      <c r="E141" s="21">
        <f t="shared" ref="E141" si="668">K141+Q141</f>
        <v>1583.9285029299999</v>
      </c>
      <c r="F141" s="21">
        <f t="shared" ref="F141" si="669">L141+R141</f>
        <v>277.23768222000001</v>
      </c>
      <c r="G141" s="21">
        <f t="shared" ref="G141" si="670">M141+S141</f>
        <v>8.5719748899999999</v>
      </c>
      <c r="H141" s="21">
        <f t="shared" ref="H141" si="671">SUM(I141:J141)</f>
        <v>4545.6883658100005</v>
      </c>
      <c r="I141" s="21">
        <v>2824.2069055800002</v>
      </c>
      <c r="J141" s="21">
        <f t="shared" ref="J141" si="672">SUM(K141:M141)</f>
        <v>1721.48146023</v>
      </c>
      <c r="K141" s="21">
        <v>1450.58937782</v>
      </c>
      <c r="L141" s="21">
        <v>262.32010752000002</v>
      </c>
      <c r="M141" s="21">
        <v>8.5719748899999999</v>
      </c>
      <c r="N141" s="21">
        <f t="shared" ref="N141" si="673">SUM(O141:P141)</f>
        <v>1241.3015323</v>
      </c>
      <c r="O141" s="21">
        <v>1093.0448324899999</v>
      </c>
      <c r="P141" s="21">
        <f t="shared" ref="P141" si="674">SUM(Q141:S141)</f>
        <v>148.25669980999999</v>
      </c>
      <c r="Q141" s="21">
        <v>133.33912511</v>
      </c>
      <c r="R141" s="21">
        <v>14.917574699999999</v>
      </c>
      <c r="S141" s="21">
        <v>0</v>
      </c>
      <c r="T141" s="21"/>
      <c r="U141" s="21"/>
      <c r="V141" s="21"/>
      <c r="W141" s="21"/>
      <c r="X141" s="21"/>
    </row>
    <row r="142" spans="1:24" hidden="1" outlineLevel="1" collapsed="1">
      <c r="A142" s="9">
        <v>44531</v>
      </c>
      <c r="B142" s="21">
        <v>6846.43861681</v>
      </c>
      <c r="C142" s="21">
        <f t="shared" ref="C142" si="675">I142+O142</f>
        <v>4176.6644401399999</v>
      </c>
      <c r="D142" s="21">
        <f t="shared" ref="D142" si="676">J142+P142</f>
        <v>2669.7741766700001</v>
      </c>
      <c r="E142" s="21">
        <f t="shared" ref="E142" si="677">K142+Q142</f>
        <v>2378.3904380399999</v>
      </c>
      <c r="F142" s="21">
        <f t="shared" ref="F142" si="678">L142+R142</f>
        <v>282.81001715999997</v>
      </c>
      <c r="G142" s="21">
        <f t="shared" ref="G142" si="679">M142+S142</f>
        <v>8.5737214700000006</v>
      </c>
      <c r="H142" s="21">
        <f t="shared" ref="H142" si="680">SUM(I142:J142)</f>
        <v>5740.7518091999991</v>
      </c>
      <c r="I142" s="21">
        <v>3347.6913037199997</v>
      </c>
      <c r="J142" s="21">
        <f t="shared" ref="J142" si="681">SUM(K142:M142)</f>
        <v>2393.0605054799998</v>
      </c>
      <c r="K142" s="21">
        <v>2111.0558685000001</v>
      </c>
      <c r="L142" s="21">
        <v>273.43091550999998</v>
      </c>
      <c r="M142" s="21">
        <v>8.5737214700000006</v>
      </c>
      <c r="N142" s="21">
        <f t="shared" ref="N142" si="682">SUM(O142:P142)</f>
        <v>1105.68680761</v>
      </c>
      <c r="O142" s="21">
        <v>828.97313641999995</v>
      </c>
      <c r="P142" s="21">
        <f t="shared" ref="P142" si="683">SUM(Q142:S142)</f>
        <v>276.71367119000001</v>
      </c>
      <c r="Q142" s="21">
        <v>267.33456954000002</v>
      </c>
      <c r="R142" s="21">
        <v>9.3791016500000008</v>
      </c>
      <c r="S142" s="21">
        <v>0</v>
      </c>
      <c r="T142" s="21"/>
      <c r="U142" s="21"/>
      <c r="V142" s="21"/>
      <c r="W142" s="21"/>
      <c r="X142" s="21"/>
    </row>
    <row r="143" spans="1:24" hidden="1" outlineLevel="1" collapsed="1">
      <c r="A143" s="9">
        <v>44562</v>
      </c>
      <c r="B143" s="21">
        <v>5584.7582785800005</v>
      </c>
      <c r="C143" s="21">
        <f t="shared" ref="C143" si="684">I143+O143</f>
        <v>3756.1247998299996</v>
      </c>
      <c r="D143" s="21">
        <f t="shared" ref="D143" si="685">J143+P143</f>
        <v>1828.63347875</v>
      </c>
      <c r="E143" s="21">
        <f t="shared" ref="E143" si="686">K143+Q143</f>
        <v>1559.3690162600001</v>
      </c>
      <c r="F143" s="21">
        <f t="shared" ref="F143" si="687">L143+R143</f>
        <v>260.68688054</v>
      </c>
      <c r="G143" s="21">
        <f t="shared" ref="G143" si="688">M143+S143</f>
        <v>8.577581949999999</v>
      </c>
      <c r="H143" s="21">
        <f t="shared" ref="H143" si="689">SUM(I143:J143)</f>
        <v>4296.0340080799997</v>
      </c>
      <c r="I143" s="21">
        <v>2628.7100164899998</v>
      </c>
      <c r="J143" s="21">
        <f t="shared" ref="J143" si="690">SUM(K143:M143)</f>
        <v>1667.3239915900001</v>
      </c>
      <c r="K143" s="21">
        <v>1407.7893991400001</v>
      </c>
      <c r="L143" s="21">
        <v>250.9570105</v>
      </c>
      <c r="M143" s="21">
        <v>8.577581949999999</v>
      </c>
      <c r="N143" s="21">
        <f t="shared" ref="N143" si="691">SUM(O143:P143)</f>
        <v>1288.7242704999999</v>
      </c>
      <c r="O143" s="21">
        <v>1127.41478334</v>
      </c>
      <c r="P143" s="21">
        <f t="shared" ref="P143" si="692">SUM(Q143:S143)</f>
        <v>161.30948716</v>
      </c>
      <c r="Q143" s="21">
        <v>151.57961711999999</v>
      </c>
      <c r="R143" s="21">
        <v>9.7298700399999998</v>
      </c>
      <c r="S143" s="21">
        <v>0</v>
      </c>
      <c r="T143" s="21"/>
      <c r="U143" s="21"/>
      <c r="V143" s="21"/>
      <c r="W143" s="21"/>
      <c r="X143" s="21"/>
    </row>
    <row r="144" spans="1:24" hidden="1" outlineLevel="1" collapsed="1">
      <c r="A144" s="9">
        <v>44593</v>
      </c>
      <c r="B144" s="21">
        <v>6374.7983846600009</v>
      </c>
      <c r="C144" s="21">
        <f t="shared" ref="C144" si="693">I144+O144</f>
        <v>4529.7785542700003</v>
      </c>
      <c r="D144" s="21">
        <f t="shared" ref="D144" si="694">J144+P144</f>
        <v>1845.0198303899999</v>
      </c>
      <c r="E144" s="21">
        <f t="shared" ref="E144" si="695">K144+Q144</f>
        <v>1537.8840615699999</v>
      </c>
      <c r="F144" s="21">
        <f t="shared" ref="F144" si="696">L144+R144</f>
        <v>297.74362979999995</v>
      </c>
      <c r="G144" s="21">
        <f t="shared" ref="G144" si="697">M144+S144</f>
        <v>9.3921390200000001</v>
      </c>
      <c r="H144" s="21">
        <f t="shared" ref="H144" si="698">SUM(I144:J144)</f>
        <v>4819.7834532500001</v>
      </c>
      <c r="I144" s="21">
        <v>3118.4330019600002</v>
      </c>
      <c r="J144" s="21">
        <f t="shared" ref="J144" si="699">SUM(K144:M144)</f>
        <v>1701.3504512899999</v>
      </c>
      <c r="K144" s="21">
        <v>1404.3054296599998</v>
      </c>
      <c r="L144" s="21">
        <v>287.65288260999995</v>
      </c>
      <c r="M144" s="21">
        <v>9.3921390200000001</v>
      </c>
      <c r="N144" s="21">
        <f t="shared" ref="N144" si="700">SUM(O144:P144)</f>
        <v>1555.0149314100001</v>
      </c>
      <c r="O144" s="21">
        <v>1411.3455523100001</v>
      </c>
      <c r="P144" s="21">
        <f t="shared" ref="P144" si="701">SUM(Q144:S144)</f>
        <v>143.66937909999999</v>
      </c>
      <c r="Q144" s="21">
        <v>133.57863190999998</v>
      </c>
      <c r="R144" s="21">
        <v>10.09074719</v>
      </c>
      <c r="S144" s="21">
        <v>0</v>
      </c>
      <c r="T144" s="21"/>
      <c r="U144" s="21"/>
      <c r="V144" s="21"/>
      <c r="W144" s="21"/>
      <c r="X144" s="21"/>
    </row>
    <row r="145" spans="1:24" hidden="1" outlineLevel="1" collapsed="1">
      <c r="A145" s="9">
        <v>44621</v>
      </c>
      <c r="B145" s="21">
        <v>6419.0388115300011</v>
      </c>
      <c r="C145" s="21">
        <f t="shared" ref="C145" si="702">I145+O145</f>
        <v>4633.5131341599999</v>
      </c>
      <c r="D145" s="21">
        <f t="shared" ref="D145" si="703">J145+P145</f>
        <v>1785.52567737</v>
      </c>
      <c r="E145" s="21">
        <f t="shared" ref="E145" si="704">K145+Q145</f>
        <v>1509.5967611100002</v>
      </c>
      <c r="F145" s="21">
        <f t="shared" ref="F145" si="705">L145+R145</f>
        <v>266.53153749999996</v>
      </c>
      <c r="G145" s="21">
        <f t="shared" ref="G145" si="706">M145+S145</f>
        <v>9.3973787600000005</v>
      </c>
      <c r="H145" s="21">
        <f t="shared" ref="H145" si="707">SUM(I145:J145)</f>
        <v>4794.5200603800004</v>
      </c>
      <c r="I145" s="21">
        <v>3126.8287149600001</v>
      </c>
      <c r="J145" s="21">
        <f t="shared" ref="J145" si="708">SUM(K145:M145)</f>
        <v>1667.6913454200001</v>
      </c>
      <c r="K145" s="21">
        <v>1401.6905892300001</v>
      </c>
      <c r="L145" s="21">
        <v>256.60337742999997</v>
      </c>
      <c r="M145" s="21">
        <v>9.3973787600000005</v>
      </c>
      <c r="N145" s="21">
        <f t="shared" ref="N145" si="709">SUM(O145:P145)</f>
        <v>1624.5187511500001</v>
      </c>
      <c r="O145" s="21">
        <v>1506.6844192000001</v>
      </c>
      <c r="P145" s="21">
        <f t="shared" ref="P145" si="710">SUM(Q145:S145)</f>
        <v>117.83433195000001</v>
      </c>
      <c r="Q145" s="21">
        <v>107.90617188</v>
      </c>
      <c r="R145" s="21">
        <v>9.9281600700000006</v>
      </c>
      <c r="S145" s="21">
        <v>0</v>
      </c>
      <c r="T145" s="21"/>
      <c r="U145" s="21"/>
      <c r="V145" s="21"/>
      <c r="W145" s="21"/>
      <c r="X145" s="21"/>
    </row>
    <row r="146" spans="1:24" hidden="1" outlineLevel="1" collapsed="1">
      <c r="A146" s="9">
        <v>44652</v>
      </c>
      <c r="B146" s="21">
        <v>6632.3787369400006</v>
      </c>
      <c r="C146" s="21">
        <f t="shared" ref="C146" si="711">I146+O146</f>
        <v>4599.9108503500001</v>
      </c>
      <c r="D146" s="21">
        <f t="shared" ref="D146" si="712">J146+P146</f>
        <v>2032.46788659</v>
      </c>
      <c r="E146" s="21">
        <f t="shared" ref="E146" si="713">K146+Q146</f>
        <v>1736.98545618</v>
      </c>
      <c r="F146" s="21">
        <f t="shared" ref="F146" si="714">L146+R146</f>
        <v>286.08679820999998</v>
      </c>
      <c r="G146" s="21">
        <f t="shared" ref="G146" si="715">M146+S146</f>
        <v>9.3956321999999997</v>
      </c>
      <c r="H146" s="21">
        <f t="shared" ref="H146" si="716">SUM(I146:J146)</f>
        <v>5190.1181613099998</v>
      </c>
      <c r="I146" s="21">
        <v>3273.04443356</v>
      </c>
      <c r="J146" s="21">
        <f t="shared" ref="J146" si="717">SUM(K146:M146)</f>
        <v>1917.07372775</v>
      </c>
      <c r="K146" s="21">
        <v>1630.9550225200001</v>
      </c>
      <c r="L146" s="21">
        <v>276.72307302999997</v>
      </c>
      <c r="M146" s="21">
        <v>9.3956321999999997</v>
      </c>
      <c r="N146" s="21">
        <f t="shared" ref="N146" si="718">SUM(O146:P146)</f>
        <v>1442.2605756300002</v>
      </c>
      <c r="O146" s="21">
        <v>1326.8664167900001</v>
      </c>
      <c r="P146" s="21">
        <f t="shared" ref="P146" si="719">SUM(Q146:S146)</f>
        <v>115.39415884</v>
      </c>
      <c r="Q146" s="21">
        <v>106.03043366</v>
      </c>
      <c r="R146" s="21">
        <v>9.3637251799999994</v>
      </c>
      <c r="S146" s="21">
        <v>0</v>
      </c>
      <c r="T146" s="21"/>
      <c r="U146" s="21"/>
      <c r="V146" s="21"/>
      <c r="W146" s="21"/>
      <c r="X146" s="21"/>
    </row>
    <row r="147" spans="1:24" hidden="1" outlineLevel="1" collapsed="1">
      <c r="A147" s="9">
        <v>44682</v>
      </c>
      <c r="B147" s="21">
        <v>6806.5683053399998</v>
      </c>
      <c r="C147" s="21">
        <f t="shared" ref="C147" si="720">I147+O147</f>
        <v>4726.9792745600007</v>
      </c>
      <c r="D147" s="21">
        <f t="shared" ref="D147" si="721">J147+P147</f>
        <v>2079.58903078</v>
      </c>
      <c r="E147" s="21">
        <f t="shared" ref="E147" si="722">K147+Q147</f>
        <v>1744.3766318100002</v>
      </c>
      <c r="F147" s="21">
        <f t="shared" ref="F147" si="723">L147+R147</f>
        <v>325.81502021</v>
      </c>
      <c r="G147" s="21">
        <f t="shared" ref="G147" si="724">M147+S147</f>
        <v>9.3973787600000005</v>
      </c>
      <c r="H147" s="21">
        <f t="shared" ref="H147" si="725">SUM(I147:J147)</f>
        <v>5221.4867950200005</v>
      </c>
      <c r="I147" s="21">
        <v>3278.1211640800002</v>
      </c>
      <c r="J147" s="21">
        <f t="shared" ref="J147" si="726">SUM(K147:M147)</f>
        <v>1943.3656309400001</v>
      </c>
      <c r="K147" s="21">
        <v>1637.4081808200001</v>
      </c>
      <c r="L147" s="21">
        <v>296.56007135999999</v>
      </c>
      <c r="M147" s="21">
        <v>9.3973787600000005</v>
      </c>
      <c r="N147" s="21">
        <f t="shared" ref="N147" si="727">SUM(O147:P147)</f>
        <v>1585.08151032</v>
      </c>
      <c r="O147" s="21">
        <v>1448.8581104800001</v>
      </c>
      <c r="P147" s="21">
        <f t="shared" ref="P147" si="728">SUM(Q147:S147)</f>
        <v>136.22339984000001</v>
      </c>
      <c r="Q147" s="21">
        <v>106.96845099000001</v>
      </c>
      <c r="R147" s="21">
        <v>29.254948850000002</v>
      </c>
      <c r="S147" s="21">
        <v>0</v>
      </c>
      <c r="T147" s="21"/>
      <c r="U147" s="21"/>
      <c r="V147" s="21"/>
      <c r="W147" s="21"/>
      <c r="X147" s="21"/>
    </row>
    <row r="148" spans="1:24" hidden="1" outlineLevel="1" collapsed="1">
      <c r="A148" s="9">
        <v>44713</v>
      </c>
      <c r="B148" s="21">
        <v>6607.7358264900013</v>
      </c>
      <c r="C148" s="21">
        <f t="shared" ref="C148" si="729">I148+O148</f>
        <v>4792.9076455600007</v>
      </c>
      <c r="D148" s="21">
        <f t="shared" ref="D148" si="730">J148+P148</f>
        <v>1814.8281809299999</v>
      </c>
      <c r="E148" s="21">
        <f t="shared" ref="E148" si="731">K148+Q148</f>
        <v>1549.2313430700001</v>
      </c>
      <c r="F148" s="21">
        <f t="shared" ref="F148" si="732">L148+R148</f>
        <v>257.02100246999998</v>
      </c>
      <c r="G148" s="21">
        <f t="shared" ref="G148" si="733">M148+S148</f>
        <v>8.5758353899999999</v>
      </c>
      <c r="H148" s="21">
        <f t="shared" ref="H148" si="734">SUM(I148:J148)</f>
        <v>4882.8116898799999</v>
      </c>
      <c r="I148" s="21">
        <v>3166.6285836700004</v>
      </c>
      <c r="J148" s="21">
        <f t="shared" ref="J148" si="735">SUM(K148:M148)</f>
        <v>1716.18310621</v>
      </c>
      <c r="K148" s="21">
        <v>1479.84146119</v>
      </c>
      <c r="L148" s="21">
        <v>227.76580963000001</v>
      </c>
      <c r="M148" s="21">
        <v>8.5758353899999999</v>
      </c>
      <c r="N148" s="21">
        <f t="shared" ref="N148" si="736">SUM(O148:P148)</f>
        <v>1724.92413661</v>
      </c>
      <c r="O148" s="21">
        <v>1626.2790618900001</v>
      </c>
      <c r="P148" s="21">
        <f t="shared" ref="P148" si="737">SUM(Q148:S148)</f>
        <v>98.645074719999997</v>
      </c>
      <c r="Q148" s="21">
        <v>69.389881880000004</v>
      </c>
      <c r="R148" s="21">
        <v>29.255192839999999</v>
      </c>
      <c r="S148" s="21">
        <v>0</v>
      </c>
      <c r="T148" s="21"/>
      <c r="U148" s="21"/>
      <c r="V148" s="21"/>
      <c r="W148" s="21"/>
      <c r="X148" s="21"/>
    </row>
    <row r="149" spans="1:24" hidden="1" outlineLevel="1" collapsed="1">
      <c r="A149" s="9">
        <v>44743</v>
      </c>
      <c r="B149" s="21">
        <v>6549.1480888200003</v>
      </c>
      <c r="C149" s="21">
        <f t="shared" ref="C149" si="738">I149+O149</f>
        <v>4567.0397276100002</v>
      </c>
      <c r="D149" s="21">
        <f t="shared" ref="D149" si="739">J149+P149</f>
        <v>1982.1083612100001</v>
      </c>
      <c r="E149" s="21">
        <f t="shared" ref="E149" si="740">K149+Q149</f>
        <v>1801.3258796800001</v>
      </c>
      <c r="F149" s="21">
        <f t="shared" ref="F149" si="741">L149+R149</f>
        <v>172.20489958000002</v>
      </c>
      <c r="G149" s="21">
        <f t="shared" ref="G149" si="742">M149+S149</f>
        <v>8.577581949999999</v>
      </c>
      <c r="H149" s="21">
        <f t="shared" ref="H149" si="743">SUM(I149:J149)</f>
        <v>4536.5769895499998</v>
      </c>
      <c r="I149" s="21">
        <v>2727.6081314100002</v>
      </c>
      <c r="J149" s="21">
        <f t="shared" ref="J149" si="744">SUM(K149:M149)</f>
        <v>1808.9688581400001</v>
      </c>
      <c r="K149" s="21">
        <v>1628.18637661</v>
      </c>
      <c r="L149" s="21">
        <v>172.20489958000002</v>
      </c>
      <c r="M149" s="21">
        <v>8.577581949999999</v>
      </c>
      <c r="N149" s="21">
        <f t="shared" ref="N149" si="745">SUM(O149:P149)</f>
        <v>2012.5710992700001</v>
      </c>
      <c r="O149" s="21">
        <v>1839.4315962000001</v>
      </c>
      <c r="P149" s="21">
        <f t="shared" ref="P149" si="746">SUM(Q149:S149)</f>
        <v>173.13950306999999</v>
      </c>
      <c r="Q149" s="21">
        <v>173.13950306999999</v>
      </c>
      <c r="R149" s="21">
        <v>0</v>
      </c>
      <c r="S149" s="21">
        <v>0</v>
      </c>
      <c r="T149" s="21"/>
      <c r="U149" s="21"/>
      <c r="V149" s="21"/>
      <c r="W149" s="21"/>
      <c r="X149" s="21"/>
    </row>
    <row r="150" spans="1:24" hidden="1" outlineLevel="1" collapsed="1">
      <c r="A150" s="9">
        <v>44774</v>
      </c>
      <c r="B150" s="21">
        <v>6418.8003648299991</v>
      </c>
      <c r="C150" s="21">
        <f t="shared" ref="C150" si="747">I150+O150</f>
        <v>4412.5123565200001</v>
      </c>
      <c r="D150" s="21">
        <f t="shared" ref="D150" si="748">J150+P150</f>
        <v>2006.2880083100004</v>
      </c>
      <c r="E150" s="21">
        <f t="shared" ref="E150" si="749">K150+Q150</f>
        <v>1822.7984837800002</v>
      </c>
      <c r="F150" s="21">
        <f t="shared" ref="F150" si="750">L150+R150</f>
        <v>174.91194259</v>
      </c>
      <c r="G150" s="21">
        <f t="shared" ref="G150" si="751">M150+S150</f>
        <v>8.57758194</v>
      </c>
      <c r="H150" s="21">
        <f t="shared" ref="H150" si="752">SUM(I150:J150)</f>
        <v>4413.1803672300002</v>
      </c>
      <c r="I150" s="21">
        <v>2694.7910956300002</v>
      </c>
      <c r="J150" s="21">
        <f t="shared" ref="J150" si="753">SUM(K150:M150)</f>
        <v>1718.3892716000003</v>
      </c>
      <c r="K150" s="21">
        <v>1534.8997470700001</v>
      </c>
      <c r="L150" s="21">
        <v>174.91194259</v>
      </c>
      <c r="M150" s="21">
        <v>8.57758194</v>
      </c>
      <c r="N150" s="21">
        <f t="shared" ref="N150" si="754">SUM(O150:P150)</f>
        <v>2005.6199976</v>
      </c>
      <c r="O150" s="21">
        <v>1717.7212608899999</v>
      </c>
      <c r="P150" s="21">
        <f t="shared" ref="P150" si="755">SUM(Q150:S150)</f>
        <v>287.89873671000004</v>
      </c>
      <c r="Q150" s="21">
        <v>287.89873671000004</v>
      </c>
      <c r="R150" s="21">
        <v>0</v>
      </c>
      <c r="S150" s="21">
        <v>0</v>
      </c>
      <c r="T150" s="21"/>
      <c r="U150" s="21"/>
      <c r="V150" s="21"/>
      <c r="W150" s="21"/>
      <c r="X150" s="21"/>
    </row>
    <row r="151" spans="1:24" hidden="1" outlineLevel="1" collapsed="1">
      <c r="A151" s="9">
        <v>44805</v>
      </c>
      <c r="B151" s="21">
        <v>6702.3876585999988</v>
      </c>
      <c r="C151" s="21">
        <f t="shared" ref="C151" si="756">I151+O151</f>
        <v>4648.7023829600003</v>
      </c>
      <c r="D151" s="21">
        <f t="shared" ref="D151" si="757">J151+P151</f>
        <v>2053.6852756399999</v>
      </c>
      <c r="E151" s="21">
        <f t="shared" ref="E151" si="758">K151+Q151</f>
        <v>1865.5497857400001</v>
      </c>
      <c r="F151" s="21">
        <f t="shared" ref="F151" si="759">L151+R151</f>
        <v>188.11205178</v>
      </c>
      <c r="G151" s="21">
        <f t="shared" ref="G151" si="760">M151+S151</f>
        <v>2.343812E-2</v>
      </c>
      <c r="H151" s="21">
        <f t="shared" ref="H151" si="761">SUM(I151:J151)</f>
        <v>4724.2357588799996</v>
      </c>
      <c r="I151" s="21">
        <v>3005.9059272899999</v>
      </c>
      <c r="J151" s="21">
        <f t="shared" ref="J151" si="762">SUM(K151:M151)</f>
        <v>1718.3298315899999</v>
      </c>
      <c r="K151" s="21">
        <v>1530.29852895</v>
      </c>
      <c r="L151" s="21">
        <v>188.00786452</v>
      </c>
      <c r="M151" s="21">
        <v>2.343812E-2</v>
      </c>
      <c r="N151" s="21">
        <f t="shared" ref="N151" si="763">SUM(O151:P151)</f>
        <v>1978.1518997199998</v>
      </c>
      <c r="O151" s="21">
        <v>1642.7964556699999</v>
      </c>
      <c r="P151" s="21">
        <f t="shared" ref="P151" si="764">SUM(Q151:S151)</f>
        <v>335.35544404999996</v>
      </c>
      <c r="Q151" s="21">
        <v>335.25125678999996</v>
      </c>
      <c r="R151" s="21">
        <v>0.10418726</v>
      </c>
      <c r="S151" s="21">
        <v>0</v>
      </c>
      <c r="T151" s="21"/>
      <c r="U151" s="21"/>
      <c r="V151" s="21"/>
      <c r="W151" s="21"/>
      <c r="X151" s="21"/>
    </row>
    <row r="152" spans="1:24" hidden="1" outlineLevel="1" collapsed="1">
      <c r="A152" s="9">
        <v>44835</v>
      </c>
      <c r="B152" s="21">
        <v>7235.0905570300001</v>
      </c>
      <c r="C152" s="21">
        <f t="shared" ref="C152" si="765">I152+O152</f>
        <v>5117.1111556400001</v>
      </c>
      <c r="D152" s="21">
        <f t="shared" ref="D152" si="766">J152+P152</f>
        <v>2117.97940139</v>
      </c>
      <c r="E152" s="21">
        <f t="shared" ref="E152" si="767">K152+Q152</f>
        <v>1897.4775407299999</v>
      </c>
      <c r="F152" s="21">
        <f t="shared" ref="F152" si="768">L152+R152</f>
        <v>220.47842255</v>
      </c>
      <c r="G152" s="21">
        <f t="shared" ref="G152" si="769">M152+S152</f>
        <v>2.3438110000000002E-2</v>
      </c>
      <c r="H152" s="21">
        <f t="shared" ref="H152" si="770">SUM(I152:J152)</f>
        <v>4998.0322750899995</v>
      </c>
      <c r="I152" s="21">
        <v>3291.8503037599999</v>
      </c>
      <c r="J152" s="21">
        <f t="shared" ref="J152" si="771">SUM(K152:M152)</f>
        <v>1706.1819713299999</v>
      </c>
      <c r="K152" s="21">
        <v>1485.78693651</v>
      </c>
      <c r="L152" s="21">
        <v>220.37159671000001</v>
      </c>
      <c r="M152" s="21">
        <v>2.3438110000000002E-2</v>
      </c>
      <c r="N152" s="21">
        <f t="shared" ref="N152" si="772">SUM(O152:P152)</f>
        <v>2237.0582819400001</v>
      </c>
      <c r="O152" s="21">
        <v>1825.26085188</v>
      </c>
      <c r="P152" s="21">
        <f t="shared" ref="P152" si="773">SUM(Q152:S152)</f>
        <v>411.79743005999995</v>
      </c>
      <c r="Q152" s="21">
        <v>411.69060421999995</v>
      </c>
      <c r="R152" s="21">
        <v>0.10682584000000001</v>
      </c>
      <c r="S152" s="21">
        <v>0</v>
      </c>
      <c r="T152" s="21"/>
      <c r="U152" s="21"/>
      <c r="V152" s="21"/>
      <c r="W152" s="21"/>
      <c r="X152" s="21"/>
    </row>
    <row r="153" spans="1:24" hidden="1" outlineLevel="1" collapsed="1">
      <c r="A153" s="9">
        <v>44866</v>
      </c>
      <c r="B153" s="21">
        <v>6872.4656393299992</v>
      </c>
      <c r="C153" s="21">
        <f t="shared" ref="C153" si="774">I153+O153</f>
        <v>4891.8728881899997</v>
      </c>
      <c r="D153" s="21">
        <f t="shared" ref="D153" si="775">J153+P153</f>
        <v>1980.5927511399998</v>
      </c>
      <c r="E153" s="21">
        <f t="shared" ref="E153" si="776">K153+Q153</f>
        <v>1797.14485491</v>
      </c>
      <c r="F153" s="21">
        <f t="shared" ref="F153" si="777">L153+R153</f>
        <v>183.42445812</v>
      </c>
      <c r="G153" s="21">
        <f t="shared" ref="G153" si="778">M153+S153</f>
        <v>2.3438110000000002E-2</v>
      </c>
      <c r="H153" s="21">
        <f t="shared" ref="H153" si="779">SUM(I153:J153)</f>
        <v>4758.8601881300001</v>
      </c>
      <c r="I153" s="21">
        <v>3082.3277343099999</v>
      </c>
      <c r="J153" s="21">
        <f t="shared" ref="J153" si="780">SUM(K153:M153)</f>
        <v>1676.5324538199998</v>
      </c>
      <c r="K153" s="21">
        <v>1493.1960118899999</v>
      </c>
      <c r="L153" s="21">
        <v>183.31300382000001</v>
      </c>
      <c r="M153" s="21">
        <v>2.3438110000000002E-2</v>
      </c>
      <c r="N153" s="21">
        <f t="shared" ref="N153" si="781">SUM(O153:P153)</f>
        <v>2113.6054512000001</v>
      </c>
      <c r="O153" s="21">
        <v>1809.5451538799998</v>
      </c>
      <c r="P153" s="21">
        <f t="shared" ref="P153" si="782">SUM(Q153:S153)</f>
        <v>304.06029732000002</v>
      </c>
      <c r="Q153" s="21">
        <v>303.94884302000003</v>
      </c>
      <c r="R153" s="21">
        <v>0.11145430000000001</v>
      </c>
      <c r="S153" s="21">
        <v>0</v>
      </c>
      <c r="T153" s="21"/>
      <c r="U153" s="21"/>
      <c r="V153" s="21"/>
      <c r="W153" s="21"/>
      <c r="X153" s="21"/>
    </row>
    <row r="154" spans="1:24" hidden="1" outlineLevel="1" collapsed="1">
      <c r="A154" s="9">
        <v>44896</v>
      </c>
      <c r="B154" s="21">
        <v>7541.3768679000004</v>
      </c>
      <c r="C154" s="21">
        <f t="shared" ref="C154" si="783">I154+O154</f>
        <v>5322.7206845000001</v>
      </c>
      <c r="D154" s="21">
        <f t="shared" ref="D154" si="784">J154+P154</f>
        <v>2218.6561833999999</v>
      </c>
      <c r="E154" s="21">
        <f t="shared" ref="E154" si="785">K154+Q154</f>
        <v>2026.7508392100001</v>
      </c>
      <c r="F154" s="21">
        <f t="shared" ref="F154" si="786">L154+R154</f>
        <v>191.88181152999999</v>
      </c>
      <c r="G154" s="21">
        <f t="shared" ref="G154" si="787">M154+S154</f>
        <v>2.353266E-2</v>
      </c>
      <c r="H154" s="21">
        <f t="shared" ref="H154" si="788">SUM(I154:J154)</f>
        <v>5321.0935151100002</v>
      </c>
      <c r="I154" s="21">
        <v>3357.4294809800003</v>
      </c>
      <c r="J154" s="21">
        <f t="shared" ref="J154" si="789">SUM(K154:M154)</f>
        <v>1963.6640341300001</v>
      </c>
      <c r="K154" s="21">
        <v>1771.8732950800002</v>
      </c>
      <c r="L154" s="21">
        <v>191.76720638999998</v>
      </c>
      <c r="M154" s="21">
        <v>2.353266E-2</v>
      </c>
      <c r="N154" s="21">
        <f t="shared" ref="N154" si="790">SUM(O154:P154)</f>
        <v>2220.2833527899998</v>
      </c>
      <c r="O154" s="21">
        <v>1965.29120352</v>
      </c>
      <c r="P154" s="21">
        <f t="shared" ref="P154" si="791">SUM(Q154:S154)</f>
        <v>254.99214927</v>
      </c>
      <c r="Q154" s="21">
        <v>254.87754412999999</v>
      </c>
      <c r="R154" s="21">
        <v>0.11460513999999999</v>
      </c>
      <c r="S154" s="21">
        <v>0</v>
      </c>
      <c r="T154" s="21"/>
      <c r="U154" s="21"/>
      <c r="V154" s="21"/>
      <c r="W154" s="21"/>
      <c r="X154" s="21"/>
    </row>
    <row r="155" spans="1:24" hidden="1" outlineLevel="1" collapsed="1">
      <c r="A155" s="9">
        <v>44927</v>
      </c>
      <c r="B155" s="21">
        <v>7383.837827450001</v>
      </c>
      <c r="C155" s="21">
        <f t="shared" ref="C155" si="792">I155+O155</f>
        <v>5312.2206414400007</v>
      </c>
      <c r="D155" s="21">
        <f t="shared" ref="D155" si="793">J155+P155</f>
        <v>2071.6171860099998</v>
      </c>
      <c r="E155" s="21">
        <f t="shared" ref="E155" si="794">K155+Q155</f>
        <v>1919.9898086799999</v>
      </c>
      <c r="F155" s="21">
        <f t="shared" ref="F155" si="795">L155+R155</f>
        <v>151.60393920999999</v>
      </c>
      <c r="G155" s="21">
        <f t="shared" ref="G155" si="796">M155+S155</f>
        <v>2.343812E-2</v>
      </c>
      <c r="H155" s="21">
        <f t="shared" ref="H155" si="797">SUM(I155:J155)</f>
        <v>4929.12115662</v>
      </c>
      <c r="I155" s="21">
        <v>3123.4389497800003</v>
      </c>
      <c r="J155" s="21">
        <f t="shared" ref="J155" si="798">SUM(K155:M155)</f>
        <v>1805.6822068399999</v>
      </c>
      <c r="K155" s="21">
        <v>1654.17232474</v>
      </c>
      <c r="L155" s="21">
        <v>151.48644397999999</v>
      </c>
      <c r="M155" s="21">
        <v>2.343812E-2</v>
      </c>
      <c r="N155" s="21">
        <f t="shared" ref="N155" si="799">SUM(O155:P155)</f>
        <v>2454.7166708300001</v>
      </c>
      <c r="O155" s="21">
        <v>2188.78169166</v>
      </c>
      <c r="P155" s="21">
        <f t="shared" ref="P155" si="800">SUM(Q155:S155)</f>
        <v>265.93497916999996</v>
      </c>
      <c r="Q155" s="21">
        <v>265.81748393999999</v>
      </c>
      <c r="R155" s="21">
        <v>0.11749523000000001</v>
      </c>
      <c r="S155" s="21">
        <v>0</v>
      </c>
      <c r="T155" s="21"/>
      <c r="U155" s="21"/>
      <c r="V155" s="21"/>
      <c r="W155" s="21"/>
      <c r="X155" s="21"/>
    </row>
    <row r="156" spans="1:24" hidden="1" outlineLevel="1" collapsed="1">
      <c r="A156" s="9">
        <v>44958</v>
      </c>
      <c r="B156" s="21">
        <v>7649.9278372600002</v>
      </c>
      <c r="C156" s="21">
        <f t="shared" ref="C156" si="801">I156+O156</f>
        <v>5221.8537064299999</v>
      </c>
      <c r="D156" s="21">
        <f t="shared" ref="D156" si="802">J156+P156</f>
        <v>2428.0741308299998</v>
      </c>
      <c r="E156" s="21">
        <f t="shared" ref="E156" si="803">K156+Q156</f>
        <v>2283.9688178599999</v>
      </c>
      <c r="F156" s="21">
        <f t="shared" ref="F156" si="804">L156+R156</f>
        <v>144.08187484999999</v>
      </c>
      <c r="G156" s="21">
        <f t="shared" ref="G156" si="805">M156+S156</f>
        <v>2.343812E-2</v>
      </c>
      <c r="H156" s="21">
        <f t="shared" ref="H156" si="806">SUM(I156:J156)</f>
        <v>5495.9260848099993</v>
      </c>
      <c r="I156" s="21">
        <v>3316.8079510099997</v>
      </c>
      <c r="J156" s="21">
        <f t="shared" ref="J156" si="807">SUM(K156:M156)</f>
        <v>2179.1181337999997</v>
      </c>
      <c r="K156" s="21">
        <v>2035.12673563</v>
      </c>
      <c r="L156" s="21">
        <v>143.96796004999999</v>
      </c>
      <c r="M156" s="21">
        <v>2.343812E-2</v>
      </c>
      <c r="N156" s="21">
        <f t="shared" ref="N156" si="808">SUM(O156:P156)</f>
        <v>2154.0017524499999</v>
      </c>
      <c r="O156" s="21">
        <v>1905.04575542</v>
      </c>
      <c r="P156" s="21">
        <f t="shared" ref="P156" si="809">SUM(Q156:S156)</f>
        <v>248.95599703000002</v>
      </c>
      <c r="Q156" s="21">
        <v>248.84208223000002</v>
      </c>
      <c r="R156" s="21">
        <v>0.1139148</v>
      </c>
      <c r="S156" s="21">
        <v>0</v>
      </c>
      <c r="T156" s="21"/>
      <c r="U156" s="21"/>
      <c r="V156" s="21"/>
      <c r="W156" s="21"/>
      <c r="X156" s="21"/>
    </row>
    <row r="157" spans="1:24" hidden="1" outlineLevel="1" collapsed="1">
      <c r="A157" s="9">
        <v>44986</v>
      </c>
      <c r="B157" s="21">
        <v>7860.9115636200004</v>
      </c>
      <c r="C157" s="21">
        <f t="shared" ref="C157" si="810">I157+O157</f>
        <v>5112.66560777</v>
      </c>
      <c r="D157" s="21">
        <f t="shared" ref="D157" si="811">J157+P157</f>
        <v>2748.2459558500004</v>
      </c>
      <c r="E157" s="21">
        <f t="shared" ref="E157" si="812">K157+Q157</f>
        <v>2603.6098633700003</v>
      </c>
      <c r="F157" s="21">
        <f t="shared" ref="F157" si="813">L157+R157</f>
        <v>144.61651488000001</v>
      </c>
      <c r="G157" s="21">
        <f t="shared" ref="G157" si="814">M157+S157</f>
        <v>1.9577600000000001E-2</v>
      </c>
      <c r="H157" s="21">
        <f t="shared" ref="H157" si="815">SUM(I157:J157)</f>
        <v>5797.6854261700009</v>
      </c>
      <c r="I157" s="21">
        <v>3441.3108677700002</v>
      </c>
      <c r="J157" s="21">
        <f t="shared" ref="J157" si="816">SUM(K157:M157)</f>
        <v>2356.3745584000003</v>
      </c>
      <c r="K157" s="21">
        <v>2211.8560014700001</v>
      </c>
      <c r="L157" s="21">
        <v>144.49897933</v>
      </c>
      <c r="M157" s="21">
        <v>1.9577600000000001E-2</v>
      </c>
      <c r="N157" s="21">
        <f t="shared" ref="N157" si="817">SUM(O157:P157)</f>
        <v>2063.2261374499999</v>
      </c>
      <c r="O157" s="21">
        <v>1671.35474</v>
      </c>
      <c r="P157" s="21">
        <f t="shared" ref="P157" si="818">SUM(Q157:S157)</f>
        <v>391.87139745000002</v>
      </c>
      <c r="Q157" s="21">
        <v>391.7538619</v>
      </c>
      <c r="R157" s="21">
        <v>0.11753555</v>
      </c>
      <c r="S157" s="21">
        <v>0</v>
      </c>
      <c r="T157" s="21"/>
      <c r="U157" s="21"/>
      <c r="V157" s="21"/>
      <c r="W157" s="21"/>
      <c r="X157" s="21"/>
    </row>
    <row r="158" spans="1:24" hidden="1" outlineLevel="1" collapsed="1">
      <c r="A158" s="9">
        <v>45017</v>
      </c>
      <c r="B158" s="21">
        <v>8417.0710440900002</v>
      </c>
      <c r="C158" s="21">
        <f t="shared" ref="C158" si="819">I158+O158</f>
        <v>5589.7317173299998</v>
      </c>
      <c r="D158" s="21">
        <f t="shared" ref="D158" si="820">J158+P158</f>
        <v>2827.3393267599999</v>
      </c>
      <c r="E158" s="21">
        <f t="shared" ref="E158" si="821">K158+Q158</f>
        <v>2687.9935618999998</v>
      </c>
      <c r="F158" s="21">
        <f t="shared" ref="F158" si="822">L158+R158</f>
        <v>139.32618725</v>
      </c>
      <c r="G158" s="21">
        <f t="shared" ref="G158" si="823">M158+S158</f>
        <v>1.9577609999999999E-2</v>
      </c>
      <c r="H158" s="21">
        <f t="shared" ref="H158" si="824">SUM(I158:J158)</f>
        <v>6047.5761613499999</v>
      </c>
      <c r="I158" s="21">
        <v>3519.9501206000004</v>
      </c>
      <c r="J158" s="21">
        <f t="shared" ref="J158" si="825">SUM(K158:M158)</f>
        <v>2527.6260407499999</v>
      </c>
      <c r="K158" s="21">
        <v>2388.3996454799999</v>
      </c>
      <c r="L158" s="21">
        <v>139.20681766000001</v>
      </c>
      <c r="M158" s="21">
        <v>1.9577609999999999E-2</v>
      </c>
      <c r="N158" s="21">
        <f t="shared" ref="N158" si="826">SUM(O158:P158)</f>
        <v>2369.4948827399999</v>
      </c>
      <c r="O158" s="21">
        <v>2069.7815967299998</v>
      </c>
      <c r="P158" s="21">
        <f t="shared" ref="P158" si="827">SUM(Q158:S158)</f>
        <v>299.71328601000005</v>
      </c>
      <c r="Q158" s="21">
        <v>299.59391642000003</v>
      </c>
      <c r="R158" s="21">
        <v>0.11936959</v>
      </c>
      <c r="S158" s="21">
        <v>0</v>
      </c>
      <c r="T158" s="21"/>
      <c r="U158" s="21"/>
      <c r="V158" s="21"/>
      <c r="W158" s="21"/>
      <c r="X158" s="21"/>
    </row>
    <row r="159" spans="1:24" hidden="1" outlineLevel="1" collapsed="1">
      <c r="A159" s="9">
        <v>45047</v>
      </c>
      <c r="B159" s="21">
        <v>8692.3902742600003</v>
      </c>
      <c r="C159" s="21">
        <f t="shared" ref="C159" si="828">I159+O159</f>
        <v>5675.7364702599998</v>
      </c>
      <c r="D159" s="21">
        <f t="shared" ref="D159" si="829">J159+P159</f>
        <v>3016.653804</v>
      </c>
      <c r="E159" s="21">
        <f t="shared" ref="E159" si="830">K159+Q159</f>
        <v>2892.9105619799998</v>
      </c>
      <c r="F159" s="21">
        <f t="shared" ref="F159" si="831">L159+R159</f>
        <v>123.72366441</v>
      </c>
      <c r="G159" s="21">
        <f t="shared" ref="G159" si="832">M159+S159</f>
        <v>1.9577609999999999E-2</v>
      </c>
      <c r="H159" s="21">
        <f t="shared" ref="H159" si="833">SUM(I159:J159)</f>
        <v>6217.4827434099998</v>
      </c>
      <c r="I159" s="21">
        <v>3637.6872521999999</v>
      </c>
      <c r="J159" s="21">
        <f t="shared" ref="J159" si="834">SUM(K159:M159)</f>
        <v>2579.7954912099999</v>
      </c>
      <c r="K159" s="21">
        <v>2456.1686317099998</v>
      </c>
      <c r="L159" s="21">
        <v>123.60728189</v>
      </c>
      <c r="M159" s="21">
        <v>1.9577609999999999E-2</v>
      </c>
      <c r="N159" s="21">
        <f t="shared" ref="N159" si="835">SUM(O159:P159)</f>
        <v>2474.9075308500001</v>
      </c>
      <c r="O159" s="21">
        <v>2038.0492180599999</v>
      </c>
      <c r="P159" s="21">
        <f t="shared" ref="P159" si="836">SUM(Q159:S159)</f>
        <v>436.85831279000001</v>
      </c>
      <c r="Q159" s="21">
        <v>436.74193027000001</v>
      </c>
      <c r="R159" s="21">
        <v>0.11638252</v>
      </c>
      <c r="S159" s="21">
        <v>0</v>
      </c>
      <c r="T159" s="21"/>
      <c r="U159" s="21"/>
      <c r="V159" s="21"/>
      <c r="W159" s="21"/>
      <c r="X159" s="21"/>
    </row>
    <row r="160" spans="1:24" hidden="1" outlineLevel="1" collapsed="1">
      <c r="A160" s="9">
        <v>45078</v>
      </c>
      <c r="B160" s="21">
        <v>8694.9876200500003</v>
      </c>
      <c r="C160" s="21">
        <f t="shared" ref="C160" si="837">I160+O160</f>
        <v>5428.7359409999999</v>
      </c>
      <c r="D160" s="21">
        <f t="shared" ref="D160" si="838">J160+P160</f>
        <v>3266.2516790500003</v>
      </c>
      <c r="E160" s="21">
        <f t="shared" ref="E160" si="839">K160+Q160</f>
        <v>3139.2523745300005</v>
      </c>
      <c r="F160" s="21">
        <f t="shared" ref="F160" si="840">L160+R160</f>
        <v>126.85456382000001</v>
      </c>
      <c r="G160" s="21">
        <f t="shared" ref="G160" si="841">M160+S160</f>
        <v>0.1447407</v>
      </c>
      <c r="H160" s="21">
        <f t="shared" ref="H160" si="842">SUM(I160:J160)</f>
        <v>6370.5813374400004</v>
      </c>
      <c r="I160" s="21">
        <v>3576.9299295000001</v>
      </c>
      <c r="J160" s="21">
        <f t="shared" ref="J160" si="843">SUM(K160:M160)</f>
        <v>2793.6514079400004</v>
      </c>
      <c r="K160" s="21">
        <v>2666.7707852000003</v>
      </c>
      <c r="L160" s="21">
        <v>126.73588204000001</v>
      </c>
      <c r="M160" s="21">
        <v>0.1447407</v>
      </c>
      <c r="N160" s="21">
        <f t="shared" ref="N160" si="844">SUM(O160:P160)</f>
        <v>2324.4062826099998</v>
      </c>
      <c r="O160" s="21">
        <v>1851.8060115000001</v>
      </c>
      <c r="P160" s="21">
        <f t="shared" ref="P160" si="845">SUM(Q160:S160)</f>
        <v>472.60027110999999</v>
      </c>
      <c r="Q160" s="21">
        <v>472.48158933000002</v>
      </c>
      <c r="R160" s="21">
        <v>0.11868178</v>
      </c>
      <c r="S160" s="21">
        <v>0</v>
      </c>
      <c r="T160" s="21"/>
      <c r="U160" s="21"/>
      <c r="V160" s="21"/>
      <c r="W160" s="21"/>
      <c r="X160" s="21"/>
    </row>
    <row r="161" spans="1:24" hidden="1" outlineLevel="1" collapsed="1">
      <c r="A161" s="9">
        <v>45108</v>
      </c>
      <c r="B161" s="21">
        <v>9157.3594047099996</v>
      </c>
      <c r="C161" s="21">
        <f t="shared" ref="C161" si="846">I161+O161</f>
        <v>5796.8870904699997</v>
      </c>
      <c r="D161" s="21">
        <f t="shared" ref="D161" si="847">J161+P161</f>
        <v>3360.4723142400003</v>
      </c>
      <c r="E161" s="21">
        <f t="shared" ref="E161" si="848">K161+Q161</f>
        <v>3249.6066731400001</v>
      </c>
      <c r="F161" s="21">
        <f t="shared" ref="F161" si="849">L161+R161</f>
        <v>110.77514002000001</v>
      </c>
      <c r="G161" s="21">
        <f t="shared" ref="G161" si="850">M161+S161</f>
        <v>9.0501079999999998E-2</v>
      </c>
      <c r="H161" s="21">
        <f t="shared" ref="H161" si="851">SUM(I161:J161)</f>
        <v>6774.8582633500009</v>
      </c>
      <c r="I161" s="21">
        <v>3837.3954821400002</v>
      </c>
      <c r="J161" s="21">
        <f t="shared" ref="J161" si="852">SUM(K161:M161)</f>
        <v>2937.4627812100002</v>
      </c>
      <c r="K161" s="21">
        <v>2826.7167578799999</v>
      </c>
      <c r="L161" s="21">
        <v>110.65552225</v>
      </c>
      <c r="M161" s="21">
        <v>9.0501079999999998E-2</v>
      </c>
      <c r="N161" s="21">
        <f t="shared" ref="N161" si="853">SUM(O161:P161)</f>
        <v>2382.50114136</v>
      </c>
      <c r="O161" s="21">
        <v>1959.49160833</v>
      </c>
      <c r="P161" s="21">
        <f t="shared" ref="P161" si="854">SUM(Q161:S161)</f>
        <v>423.00953303</v>
      </c>
      <c r="Q161" s="21">
        <v>422.88991526000001</v>
      </c>
      <c r="R161" s="21">
        <v>0.11961777</v>
      </c>
      <c r="S161" s="21">
        <v>0</v>
      </c>
      <c r="T161" s="21"/>
      <c r="U161" s="21"/>
      <c r="V161" s="21"/>
      <c r="W161" s="21"/>
      <c r="X161" s="21"/>
    </row>
    <row r="162" spans="1:24" hidden="1" outlineLevel="1" collapsed="1">
      <c r="A162" s="9">
        <v>45139</v>
      </c>
      <c r="B162" s="21">
        <v>9354.4267859899992</v>
      </c>
      <c r="C162" s="21">
        <f t="shared" ref="C162" si="855">I162+O162</f>
        <v>6035.1885002099998</v>
      </c>
      <c r="D162" s="21">
        <f t="shared" ref="D162" si="856">J162+P162</f>
        <v>3319.2382857799998</v>
      </c>
      <c r="E162" s="21">
        <f t="shared" ref="E162" si="857">K162+Q162</f>
        <v>3195.5471022599995</v>
      </c>
      <c r="F162" s="21">
        <f t="shared" ref="F162" si="858">L162+R162</f>
        <v>123.52781479000001</v>
      </c>
      <c r="G162" s="21">
        <f t="shared" ref="G162" si="859">M162+S162</f>
        <v>0.16336872999999999</v>
      </c>
      <c r="H162" s="21">
        <f t="shared" ref="H162" si="860">SUM(I162:J162)</f>
        <v>7157.9829461699992</v>
      </c>
      <c r="I162" s="21">
        <v>4034.5097323499999</v>
      </c>
      <c r="J162" s="21">
        <f t="shared" ref="J162" si="861">SUM(K162:M162)</f>
        <v>3123.4732138199997</v>
      </c>
      <c r="K162" s="21">
        <v>2999.9004263499996</v>
      </c>
      <c r="L162" s="21">
        <v>123.40941874000001</v>
      </c>
      <c r="M162" s="21">
        <v>0.16336872999999999</v>
      </c>
      <c r="N162" s="21">
        <f t="shared" ref="N162" si="862">SUM(O162:P162)</f>
        <v>2196.44383982</v>
      </c>
      <c r="O162" s="21">
        <v>2000.6787678599999</v>
      </c>
      <c r="P162" s="21">
        <f t="shared" ref="P162" si="863">SUM(Q162:S162)</f>
        <v>195.76507196</v>
      </c>
      <c r="Q162" s="21">
        <v>195.64667591</v>
      </c>
      <c r="R162" s="21">
        <v>0.11839605</v>
      </c>
      <c r="S162" s="21">
        <v>0</v>
      </c>
      <c r="T162" s="21"/>
      <c r="U162" s="21"/>
      <c r="V162" s="21"/>
      <c r="W162" s="21"/>
      <c r="X162" s="21"/>
    </row>
    <row r="163" spans="1:24" hidden="1" outlineLevel="1" collapsed="1">
      <c r="A163" s="9">
        <v>45170</v>
      </c>
      <c r="B163" s="21">
        <v>9351.3469510799987</v>
      </c>
      <c r="C163" s="21">
        <f t="shared" ref="C163" si="864">I163+O163</f>
        <v>5990.3562911199997</v>
      </c>
      <c r="D163" s="21">
        <f t="shared" ref="D163" si="865">J163+P163</f>
        <v>3360.9906599600004</v>
      </c>
      <c r="E163" s="21">
        <f t="shared" ref="E163" si="866">K163+Q163</f>
        <v>3264.8742274000001</v>
      </c>
      <c r="F163" s="21">
        <f t="shared" ref="F163" si="867">L163+R163</f>
        <v>95.973852120000004</v>
      </c>
      <c r="G163" s="21">
        <f t="shared" ref="G163" si="868">M163+S163</f>
        <v>0.14258044</v>
      </c>
      <c r="H163" s="21">
        <f t="shared" ref="H163" si="869">SUM(I163:J163)</f>
        <v>7143.7288300399996</v>
      </c>
      <c r="I163" s="21">
        <v>3979.6252756099998</v>
      </c>
      <c r="J163" s="21">
        <f t="shared" ref="J163" si="870">SUM(K163:M163)</f>
        <v>3164.1035544300003</v>
      </c>
      <c r="K163" s="21">
        <v>3068.1019990300001</v>
      </c>
      <c r="L163" s="21">
        <v>95.858974959999998</v>
      </c>
      <c r="M163" s="21">
        <v>0.14258044</v>
      </c>
      <c r="N163" s="21">
        <f t="shared" ref="N163" si="871">SUM(O163:P163)</f>
        <v>2207.61812104</v>
      </c>
      <c r="O163" s="21">
        <v>2010.7310155099999</v>
      </c>
      <c r="P163" s="21">
        <f t="shared" ref="P163" si="872">SUM(Q163:S163)</f>
        <v>196.88710552999999</v>
      </c>
      <c r="Q163" s="21">
        <v>196.77222836999999</v>
      </c>
      <c r="R163" s="21">
        <v>0.11487716000000001</v>
      </c>
      <c r="S163" s="21">
        <v>0</v>
      </c>
      <c r="T163" s="21"/>
      <c r="U163" s="21"/>
      <c r="V163" s="21"/>
      <c r="W163" s="21"/>
      <c r="X163" s="21"/>
    </row>
    <row r="164" spans="1:24" hidden="1" outlineLevel="1" collapsed="1">
      <c r="A164" s="9">
        <v>45200</v>
      </c>
      <c r="B164" s="21">
        <v>9018.8385615499992</v>
      </c>
      <c r="C164" s="21">
        <f t="shared" ref="C164" si="873">I164+O164</f>
        <v>5630.6265112599995</v>
      </c>
      <c r="D164" s="21">
        <f t="shared" ref="D164" si="874">J164+P164</f>
        <v>3388.2120502900002</v>
      </c>
      <c r="E164" s="21">
        <f t="shared" ref="E164" si="875">K164+Q164</f>
        <v>3297.6888754000001</v>
      </c>
      <c r="F164" s="21">
        <f t="shared" ref="F164" si="876">L164+R164</f>
        <v>89.67692679000001</v>
      </c>
      <c r="G164" s="21">
        <f t="shared" ref="G164" si="877">M164+S164</f>
        <v>0.84624809999999995</v>
      </c>
      <c r="H164" s="21">
        <f t="shared" ref="H164" si="878">SUM(I164:J164)</f>
        <v>6828.8893912700005</v>
      </c>
      <c r="I164" s="21">
        <v>3614.2224563899999</v>
      </c>
      <c r="J164" s="21">
        <f t="shared" ref="J164" si="879">SUM(K164:M164)</f>
        <v>3214.6669348800001</v>
      </c>
      <c r="K164" s="21">
        <v>3124.2568920399999</v>
      </c>
      <c r="L164" s="21">
        <v>89.563794740000006</v>
      </c>
      <c r="M164" s="21">
        <v>0.84624809999999995</v>
      </c>
      <c r="N164" s="21">
        <f t="shared" ref="N164" si="880">SUM(O164:P164)</f>
        <v>2189.9491702800001</v>
      </c>
      <c r="O164" s="21">
        <v>2016.40405487</v>
      </c>
      <c r="P164" s="21">
        <f t="shared" ref="P164" si="881">SUM(Q164:S164)</f>
        <v>173.54511540999999</v>
      </c>
      <c r="Q164" s="21">
        <v>173.43198336</v>
      </c>
      <c r="R164" s="21">
        <v>0.11313205</v>
      </c>
      <c r="S164" s="21">
        <v>0</v>
      </c>
      <c r="T164" s="21"/>
      <c r="U164" s="21"/>
      <c r="V164" s="21"/>
      <c r="W164" s="21"/>
      <c r="X164" s="21"/>
    </row>
    <row r="165" spans="1:24" hidden="1" outlineLevel="1" collapsed="1">
      <c r="A165" s="9">
        <v>45231</v>
      </c>
      <c r="B165" s="21">
        <v>9180.0167365699999</v>
      </c>
      <c r="C165" s="21">
        <f t="shared" ref="C165" si="882">I165+O165</f>
        <v>5831.6354099599994</v>
      </c>
      <c r="D165" s="21">
        <f t="shared" ref="D165" si="883">J165+P165</f>
        <v>3348.3813266100001</v>
      </c>
      <c r="E165" s="21">
        <f t="shared" ref="E165" si="884">K165+Q165</f>
        <v>3261.13885394</v>
      </c>
      <c r="F165" s="21">
        <f t="shared" ref="F165" si="885">L165+R165</f>
        <v>86.453788799999998</v>
      </c>
      <c r="G165" s="21">
        <f t="shared" ref="G165" si="886">M165+S165</f>
        <v>0.78868386999999995</v>
      </c>
      <c r="H165" s="21">
        <f t="shared" ref="H165" si="887">SUM(I165:J165)</f>
        <v>6917.5268738699997</v>
      </c>
      <c r="I165" s="21">
        <v>3764.4143968899998</v>
      </c>
      <c r="J165" s="21">
        <f t="shared" ref="J165" si="888">SUM(K165:M165)</f>
        <v>3153.1124769799999</v>
      </c>
      <c r="K165" s="21">
        <v>3065.9873939099998</v>
      </c>
      <c r="L165" s="21">
        <v>86.336399200000002</v>
      </c>
      <c r="M165" s="21">
        <v>0.78868386999999995</v>
      </c>
      <c r="N165" s="21">
        <f t="shared" ref="N165" si="889">SUM(O165:P165)</f>
        <v>2262.4898627000002</v>
      </c>
      <c r="O165" s="21">
        <v>2067.22101307</v>
      </c>
      <c r="P165" s="21">
        <f t="shared" ref="P165" si="890">SUM(Q165:S165)</f>
        <v>195.26884963000001</v>
      </c>
      <c r="Q165" s="21">
        <v>195.15146003000001</v>
      </c>
      <c r="R165" s="21">
        <v>0.1173896</v>
      </c>
      <c r="S165" s="21">
        <v>0</v>
      </c>
      <c r="T165" s="21"/>
      <c r="U165" s="21"/>
      <c r="V165" s="21"/>
      <c r="W165" s="21"/>
      <c r="X165" s="21"/>
    </row>
    <row r="166" spans="1:24" hidden="1" outlineLevel="1" collapsed="1">
      <c r="A166" s="9">
        <v>45261</v>
      </c>
      <c r="B166" s="21">
        <v>9360.5744263800007</v>
      </c>
      <c r="C166" s="21">
        <f t="shared" ref="C166" si="891">I166+O166</f>
        <v>5364.3689014399997</v>
      </c>
      <c r="D166" s="21">
        <f t="shared" ref="D166" si="892">J166+P166</f>
        <v>3996.20552494</v>
      </c>
      <c r="E166" s="21">
        <f t="shared" ref="E166" si="893">K166+Q166</f>
        <v>3896.0851137599998</v>
      </c>
      <c r="F166" s="21">
        <f t="shared" ref="F166" si="894">L166+R166</f>
        <v>93.184573909999997</v>
      </c>
      <c r="G166" s="21">
        <f t="shared" ref="G166" si="895">M166+S166</f>
        <v>6.9358372700000004</v>
      </c>
      <c r="H166" s="21">
        <f t="shared" ref="H166" si="896">SUM(I166:J166)</f>
        <v>7217.5997225199999</v>
      </c>
      <c r="I166" s="21">
        <v>3950.5356895899999</v>
      </c>
      <c r="J166" s="21">
        <f t="shared" ref="J166" si="897">SUM(K166:M166)</f>
        <v>3267.0640329299999</v>
      </c>
      <c r="K166" s="21">
        <v>3167.0677982299999</v>
      </c>
      <c r="L166" s="21">
        <v>93.060397429999995</v>
      </c>
      <c r="M166" s="21">
        <v>6.9358372700000004</v>
      </c>
      <c r="N166" s="21">
        <f t="shared" ref="N166" si="898">SUM(O166:P166)</f>
        <v>2142.9747038599999</v>
      </c>
      <c r="O166" s="21">
        <v>1413.83321185</v>
      </c>
      <c r="P166" s="21">
        <f t="shared" ref="P166" si="899">SUM(Q166:S166)</f>
        <v>729.14149200999998</v>
      </c>
      <c r="Q166" s="21">
        <v>729.01731553000002</v>
      </c>
      <c r="R166" s="21">
        <v>0.12417648000000001</v>
      </c>
      <c r="S166" s="21">
        <v>0</v>
      </c>
      <c r="T166" s="21"/>
      <c r="U166" s="21"/>
      <c r="V166" s="21"/>
      <c r="W166" s="21"/>
      <c r="X166" s="21"/>
    </row>
    <row r="167" spans="1:24" hidden="1" outlineLevel="1" collapsed="1">
      <c r="A167" s="9">
        <v>45292</v>
      </c>
      <c r="B167" s="21">
        <v>9830.2026085500001</v>
      </c>
      <c r="C167" s="21">
        <f t="shared" ref="C167" si="900">I167+O167</f>
        <v>6063.72203747</v>
      </c>
      <c r="D167" s="21">
        <f t="shared" ref="D167" si="901">J167+P167</f>
        <v>3766.4805710800001</v>
      </c>
      <c r="E167" s="21">
        <f t="shared" ref="E167" si="902">K167+Q167</f>
        <v>3679.2403173900002</v>
      </c>
      <c r="F167" s="21">
        <f t="shared" ref="F167" si="903">L167+R167</f>
        <v>80.393969639999995</v>
      </c>
      <c r="G167" s="21">
        <f t="shared" ref="G167" si="904">M167+S167</f>
        <v>6.8462840500000004</v>
      </c>
      <c r="H167" s="21">
        <f t="shared" ref="H167" si="905">SUM(I167:J167)</f>
        <v>7476.8391691199995</v>
      </c>
      <c r="I167" s="21">
        <v>4438.2093581199997</v>
      </c>
      <c r="J167" s="21">
        <f t="shared" ref="J167" si="906">SUM(K167:M167)</f>
        <v>3038.6298110000002</v>
      </c>
      <c r="K167" s="21">
        <v>2951.5106012900001</v>
      </c>
      <c r="L167" s="21">
        <v>80.272925659999999</v>
      </c>
      <c r="M167" s="21">
        <v>6.8462840500000004</v>
      </c>
      <c r="N167" s="21">
        <f t="shared" ref="N167" si="907">SUM(O167:P167)</f>
        <v>2353.3634394300002</v>
      </c>
      <c r="O167" s="21">
        <v>1625.5126793500001</v>
      </c>
      <c r="P167" s="21">
        <f t="shared" ref="P167" si="908">SUM(Q167:S167)</f>
        <v>727.85076007999999</v>
      </c>
      <c r="Q167" s="21">
        <v>727.72971610000002</v>
      </c>
      <c r="R167" s="21">
        <v>0.12104398</v>
      </c>
      <c r="S167" s="21">
        <v>0</v>
      </c>
      <c r="T167" s="21"/>
      <c r="U167" s="21"/>
      <c r="V167" s="21"/>
      <c r="W167" s="21"/>
      <c r="X167" s="21"/>
    </row>
    <row r="168" spans="1:24" hidden="1" outlineLevel="1" collapsed="1">
      <c r="A168" s="9">
        <v>45323</v>
      </c>
      <c r="B168" s="21">
        <v>10521.89880486</v>
      </c>
      <c r="C168" s="21">
        <f t="shared" ref="C168" si="909">I168+O168</f>
        <v>6796.6730761199997</v>
      </c>
      <c r="D168" s="21">
        <f t="shared" ref="D168" si="910">J168+P168</f>
        <v>3725.2257287399998</v>
      </c>
      <c r="E168" s="21">
        <f t="shared" ref="E168" si="911">K168+Q168</f>
        <v>3633.9434537400002</v>
      </c>
      <c r="F168" s="21">
        <f t="shared" ref="F168" si="912">L168+R168</f>
        <v>84.472301740000006</v>
      </c>
      <c r="G168" s="21">
        <f t="shared" ref="G168" si="913">M168+S168</f>
        <v>6.8099732599999996</v>
      </c>
      <c r="H168" s="21">
        <f t="shared" ref="H168" si="914">SUM(I168:J168)</f>
        <v>8306.5080591299993</v>
      </c>
      <c r="I168" s="21">
        <v>5313.8496217100001</v>
      </c>
      <c r="J168" s="21">
        <f t="shared" ref="J168" si="915">SUM(K168:M168)</f>
        <v>2992.6584374199997</v>
      </c>
      <c r="K168" s="21">
        <v>2901.49799459</v>
      </c>
      <c r="L168" s="21">
        <v>84.350469570000001</v>
      </c>
      <c r="M168" s="21">
        <v>6.8099732599999996</v>
      </c>
      <c r="N168" s="21">
        <f t="shared" ref="N168" si="916">SUM(O168:P168)</f>
        <v>2215.3907457300002</v>
      </c>
      <c r="O168" s="21">
        <v>1482.8234544100001</v>
      </c>
      <c r="P168" s="21">
        <f t="shared" ref="P168" si="917">SUM(Q168:S168)</f>
        <v>732.56729131999998</v>
      </c>
      <c r="Q168" s="21">
        <v>732.44545915000003</v>
      </c>
      <c r="R168" s="21">
        <v>0.12183217</v>
      </c>
      <c r="S168" s="21">
        <v>0</v>
      </c>
      <c r="T168" s="21"/>
      <c r="U168" s="21"/>
      <c r="V168" s="21"/>
      <c r="W168" s="21"/>
      <c r="X168" s="21"/>
    </row>
    <row r="169" spans="1:24" collapsed="1">
      <c r="A169" s="9">
        <v>45352</v>
      </c>
      <c r="B169" s="21">
        <v>10841.3673518</v>
      </c>
      <c r="C169" s="21">
        <f t="shared" ref="C169" si="918">I169+O169</f>
        <v>7364.0086661799996</v>
      </c>
      <c r="D169" s="21">
        <f t="shared" ref="D169" si="919">J169+P169</f>
        <v>3477.3586856199995</v>
      </c>
      <c r="E169" s="21">
        <f t="shared" ref="E169" si="920">K169+Q169</f>
        <v>3402.8121972199997</v>
      </c>
      <c r="F169" s="21">
        <f t="shared" ref="F169" si="921">L169+R169</f>
        <v>67.768015180000006</v>
      </c>
      <c r="G169" s="21">
        <f t="shared" ref="G169" si="922">M169+S169</f>
        <v>6.7784732200000004</v>
      </c>
      <c r="H169" s="21">
        <f t="shared" ref="H169" si="923">SUM(I169:J169)</f>
        <v>8422.8284110599998</v>
      </c>
      <c r="I169" s="21">
        <v>5342.4096222899998</v>
      </c>
      <c r="J169" s="21">
        <f t="shared" ref="J169" si="924">SUM(K169:M169)</f>
        <v>3080.4187887699995</v>
      </c>
      <c r="K169" s="21">
        <v>3005.9974681599997</v>
      </c>
      <c r="L169" s="21">
        <v>67.64284739</v>
      </c>
      <c r="M169" s="21">
        <v>6.7784732200000004</v>
      </c>
      <c r="N169" s="21">
        <f t="shared" ref="N169" si="925">SUM(O169:P169)</f>
        <v>2418.5389407399998</v>
      </c>
      <c r="O169" s="21">
        <v>2021.5990438899998</v>
      </c>
      <c r="P169" s="21">
        <f t="shared" ref="P169" si="926">SUM(Q169:S169)</f>
        <v>396.93989684999997</v>
      </c>
      <c r="Q169" s="21">
        <v>396.81472905999999</v>
      </c>
      <c r="R169" s="21">
        <v>0.12516779</v>
      </c>
      <c r="S169" s="21">
        <v>0</v>
      </c>
      <c r="T169" s="21"/>
      <c r="U169" s="21"/>
      <c r="V169" s="21"/>
      <c r="W169" s="21"/>
      <c r="X169" s="21"/>
    </row>
    <row r="170" spans="1:24">
      <c r="A170" s="9">
        <v>45383</v>
      </c>
      <c r="B170" s="21">
        <v>10623.991192609999</v>
      </c>
      <c r="C170" s="21">
        <f t="shared" ref="C170" si="927">I170+O170</f>
        <v>7432.5818023399997</v>
      </c>
      <c r="D170" s="21">
        <f t="shared" ref="D170" si="928">J170+P170</f>
        <v>3191.4093902700001</v>
      </c>
      <c r="E170" s="21">
        <f t="shared" ref="E170" si="929">K170+Q170</f>
        <v>3110.2981540800001</v>
      </c>
      <c r="F170" s="21">
        <f t="shared" ref="F170" si="930">L170+R170</f>
        <v>74.332762190000011</v>
      </c>
      <c r="G170" s="21">
        <f t="shared" ref="G170" si="931">M170+S170</f>
        <v>6.7784740000000001</v>
      </c>
      <c r="H170" s="21">
        <f t="shared" ref="H170" si="932">SUM(I170:J170)</f>
        <v>8145.3772161500001</v>
      </c>
      <c r="I170" s="21">
        <v>5353.1785493799998</v>
      </c>
      <c r="J170" s="21">
        <f t="shared" ref="J170" si="933">SUM(K170:M170)</f>
        <v>2792.1986667700003</v>
      </c>
      <c r="K170" s="21">
        <v>2711.2131568499999</v>
      </c>
      <c r="L170" s="21">
        <v>74.20703592000001</v>
      </c>
      <c r="M170" s="21">
        <v>6.7784740000000001</v>
      </c>
      <c r="N170" s="21">
        <f t="shared" ref="N170" si="934">SUM(O170:P170)</f>
        <v>2478.6139764599998</v>
      </c>
      <c r="O170" s="21">
        <v>2079.4032529599999</v>
      </c>
      <c r="P170" s="21">
        <f t="shared" ref="P170" si="935">SUM(Q170:S170)</f>
        <v>399.21072349999997</v>
      </c>
      <c r="Q170" s="21">
        <v>399.08499723</v>
      </c>
      <c r="R170" s="21">
        <v>0.12572627</v>
      </c>
      <c r="S170" s="21">
        <v>0</v>
      </c>
      <c r="T170" s="21"/>
      <c r="U170" s="21"/>
      <c r="V170" s="21"/>
      <c r="W170" s="21"/>
      <c r="X170" s="21"/>
    </row>
    <row r="171" spans="1:24">
      <c r="A171" s="9">
        <v>45413</v>
      </c>
      <c r="B171" s="21">
        <v>10958.063913370001</v>
      </c>
      <c r="C171" s="21">
        <f t="shared" ref="C171" si="936">I171+O171</f>
        <v>7629.5253206500001</v>
      </c>
      <c r="D171" s="21">
        <f t="shared" ref="D171" si="937">J171+P171</f>
        <v>3328.5385927200005</v>
      </c>
      <c r="E171" s="21">
        <f t="shared" ref="E171" si="938">K171+Q171</f>
        <v>3233.2469357</v>
      </c>
      <c r="F171" s="21">
        <f t="shared" ref="F171" si="939">L171+R171</f>
        <v>88.488488820000001</v>
      </c>
      <c r="G171" s="21">
        <f t="shared" ref="G171" si="940">M171+S171</f>
        <v>6.8031682</v>
      </c>
      <c r="H171" s="21">
        <f t="shared" ref="H171" si="941">SUM(I171:J171)</f>
        <v>8026.0916231700012</v>
      </c>
      <c r="I171" s="21">
        <v>5162.1154246900005</v>
      </c>
      <c r="J171" s="21">
        <f t="shared" ref="J171" si="942">SUM(K171:M171)</f>
        <v>2863.9761984800002</v>
      </c>
      <c r="K171" s="21">
        <v>2768.8143579500002</v>
      </c>
      <c r="L171" s="21">
        <v>88.358672330000005</v>
      </c>
      <c r="M171" s="21">
        <v>6.8031682</v>
      </c>
      <c r="N171" s="21">
        <f t="shared" ref="N171" si="943">SUM(O171:P171)</f>
        <v>2931.9722902000003</v>
      </c>
      <c r="O171" s="21">
        <v>2467.4098959600001</v>
      </c>
      <c r="P171" s="21">
        <f t="shared" ref="P171" si="944">SUM(Q171:S171)</f>
        <v>464.56239424</v>
      </c>
      <c r="Q171" s="21">
        <v>464.43257775000001</v>
      </c>
      <c r="R171" s="21">
        <v>0.12981649000000001</v>
      </c>
      <c r="S171" s="21">
        <v>0</v>
      </c>
      <c r="T171" s="21"/>
      <c r="U171" s="21"/>
      <c r="V171" s="21"/>
      <c r="W171" s="21"/>
      <c r="X171" s="21"/>
    </row>
    <row r="172" spans="1:24">
      <c r="A172" s="9">
        <v>45444</v>
      </c>
      <c r="B172" s="21">
        <v>10622.08160648</v>
      </c>
      <c r="C172" s="21">
        <f t="shared" ref="C172" si="945">I172+O172</f>
        <v>7097.1346404900005</v>
      </c>
      <c r="D172" s="21">
        <f t="shared" ref="D172" si="946">J172+P172</f>
        <v>3524.9469659900001</v>
      </c>
      <c r="E172" s="21">
        <f t="shared" ref="E172" si="947">K172+Q172</f>
        <v>3411.31169447</v>
      </c>
      <c r="F172" s="21">
        <f t="shared" ref="F172" si="948">L172+R172</f>
        <v>106.83633184</v>
      </c>
      <c r="G172" s="21">
        <f t="shared" ref="G172" si="949">M172+S172</f>
        <v>6.7989396800000002</v>
      </c>
      <c r="H172" s="21">
        <f t="shared" ref="H172" si="950">SUM(I172:J172)</f>
        <v>7922.8352690400006</v>
      </c>
      <c r="I172" s="21">
        <v>5059.0767458700002</v>
      </c>
      <c r="J172" s="21">
        <f t="shared" ref="J172" si="951">SUM(K172:M172)</f>
        <v>2863.75852317</v>
      </c>
      <c r="K172" s="21">
        <v>2750.25187551</v>
      </c>
      <c r="L172" s="21">
        <v>106.70770798</v>
      </c>
      <c r="M172" s="21">
        <v>6.7989396800000002</v>
      </c>
      <c r="N172" s="21">
        <f t="shared" ref="N172" si="952">SUM(O172:P172)</f>
        <v>2699.2463374399999</v>
      </c>
      <c r="O172" s="21">
        <v>2038.0578946200001</v>
      </c>
      <c r="P172" s="21">
        <f t="shared" ref="P172" si="953">SUM(Q172:S172)</f>
        <v>661.18844281999998</v>
      </c>
      <c r="Q172" s="21">
        <v>661.05981896000003</v>
      </c>
      <c r="R172" s="21">
        <v>0.12862386000000001</v>
      </c>
      <c r="S172" s="21">
        <v>0</v>
      </c>
      <c r="T172" s="21"/>
      <c r="U172" s="21"/>
      <c r="V172" s="21"/>
      <c r="W172" s="21"/>
      <c r="X172" s="21"/>
    </row>
    <row r="173" spans="1:24">
      <c r="A173" s="9">
        <v>45474</v>
      </c>
      <c r="B173" s="21">
        <v>11582.223176490001</v>
      </c>
      <c r="C173" s="21">
        <f t="shared" ref="C173" si="954">I173+O173</f>
        <v>8161.4253679100002</v>
      </c>
      <c r="D173" s="21">
        <f t="shared" ref="D173" si="955">J173+P173</f>
        <v>3420.79780858</v>
      </c>
      <c r="E173" s="21">
        <f t="shared" ref="E173" si="956">K173+Q173</f>
        <v>3276.2067206500001</v>
      </c>
      <c r="F173" s="21">
        <f t="shared" ref="F173" si="957">L173+R173</f>
        <v>137.79722243000001</v>
      </c>
      <c r="G173" s="21">
        <f t="shared" ref="G173" si="958">M173+S173</f>
        <v>6.7938654999999999</v>
      </c>
      <c r="H173" s="21">
        <f t="shared" ref="H173" si="959">SUM(I173:J173)</f>
        <v>8673.6053287199993</v>
      </c>
      <c r="I173" s="21">
        <v>5751.6390850799999</v>
      </c>
      <c r="J173" s="21">
        <f t="shared" ref="J173" si="960">SUM(K173:M173)</f>
        <v>2921.9662436399999</v>
      </c>
      <c r="K173" s="21">
        <v>2777.50712277</v>
      </c>
      <c r="L173" s="21">
        <v>137.66525537000001</v>
      </c>
      <c r="M173" s="21">
        <v>6.7938654999999999</v>
      </c>
      <c r="N173" s="21">
        <f t="shared" ref="N173" si="961">SUM(O173:P173)</f>
        <v>2908.61784777</v>
      </c>
      <c r="O173" s="21">
        <v>2409.7862828299999</v>
      </c>
      <c r="P173" s="21">
        <f t="shared" ref="P173" si="962">SUM(Q173:S173)</f>
        <v>498.83156494000002</v>
      </c>
      <c r="Q173" s="21">
        <v>498.69959788</v>
      </c>
      <c r="R173" s="21">
        <v>0.13196706</v>
      </c>
      <c r="S173" s="21">
        <v>0</v>
      </c>
      <c r="T173" s="21"/>
      <c r="U173" s="21"/>
      <c r="V173" s="21"/>
      <c r="W173" s="21"/>
      <c r="X173" s="21"/>
    </row>
    <row r="174" spans="1:24">
      <c r="A174" s="9">
        <v>45505</v>
      </c>
      <c r="B174" s="21">
        <v>11831.062583070001</v>
      </c>
      <c r="C174" s="21">
        <f t="shared" ref="C174" si="963">I174+O174</f>
        <v>8297.8971193600009</v>
      </c>
      <c r="D174" s="21">
        <f t="shared" ref="D174" si="964">J174+P174</f>
        <v>3533.16546371</v>
      </c>
      <c r="E174" s="21">
        <f t="shared" ref="E174" si="965">K174+Q174</f>
        <v>3306.7793858</v>
      </c>
      <c r="F174" s="21">
        <f t="shared" ref="F174" si="966">L174+R174</f>
        <v>219.60760391000002</v>
      </c>
      <c r="G174" s="21">
        <f t="shared" ref="G174" si="967">M174+S174</f>
        <v>6.7784740000000001</v>
      </c>
      <c r="H174" s="21">
        <f t="shared" ref="H174" si="968">SUM(I174:J174)</f>
        <v>8734.6738391100007</v>
      </c>
      <c r="I174" s="21">
        <v>5950.1767895700004</v>
      </c>
      <c r="J174" s="21">
        <f t="shared" ref="J174" si="969">SUM(K174:M174)</f>
        <v>2784.4970495400003</v>
      </c>
      <c r="K174" s="21">
        <v>2666.31065846</v>
      </c>
      <c r="L174" s="21">
        <v>111.40791708</v>
      </c>
      <c r="M174" s="21">
        <v>6.7784740000000001</v>
      </c>
      <c r="N174" s="21">
        <f t="shared" ref="N174" si="970">SUM(O174:P174)</f>
        <v>3096.3887439600003</v>
      </c>
      <c r="O174" s="21">
        <v>2347.7203297900001</v>
      </c>
      <c r="P174" s="21">
        <f t="shared" ref="P174" si="971">SUM(Q174:S174)</f>
        <v>748.66841417000001</v>
      </c>
      <c r="Q174" s="21">
        <v>640.46872733999999</v>
      </c>
      <c r="R174" s="21">
        <v>108.19968683</v>
      </c>
      <c r="S174" s="21">
        <v>0</v>
      </c>
      <c r="T174" s="21"/>
      <c r="U174" s="21"/>
      <c r="V174" s="21"/>
      <c r="W174" s="21"/>
      <c r="X174" s="21"/>
    </row>
    <row r="175" spans="1:24">
      <c r="A175" s="9">
        <v>45536</v>
      </c>
      <c r="B175" s="21">
        <v>10898.287413990001</v>
      </c>
      <c r="C175" s="21">
        <f t="shared" ref="C175" si="972">I175+O175</f>
        <v>7847.9898904199999</v>
      </c>
      <c r="D175" s="21">
        <f t="shared" ref="D175" si="973">J175+P175</f>
        <v>3050.2975235700001</v>
      </c>
      <c r="E175" s="21">
        <f t="shared" ref="E175" si="974">K175+Q175</f>
        <v>2924.6068012699998</v>
      </c>
      <c r="F175" s="21">
        <f t="shared" ref="F175" si="975">L175+R175</f>
        <v>118.91438857999999</v>
      </c>
      <c r="G175" s="21">
        <f t="shared" ref="G175" si="976">M175+S175</f>
        <v>6.7763337200000002</v>
      </c>
      <c r="H175" s="21">
        <f t="shared" ref="H175" si="977">SUM(I175:J175)</f>
        <v>7874.8693533100004</v>
      </c>
      <c r="I175" s="21">
        <v>5160.9060616100005</v>
      </c>
      <c r="J175" s="21">
        <f t="shared" ref="J175" si="978">SUM(K175:M175)</f>
        <v>2713.9632916999999</v>
      </c>
      <c r="K175" s="21">
        <v>2588.4094841299998</v>
      </c>
      <c r="L175" s="21">
        <v>118.77747384999999</v>
      </c>
      <c r="M175" s="21">
        <v>6.7763337200000002</v>
      </c>
      <c r="N175" s="21">
        <f t="shared" ref="N175" si="979">SUM(O175:P175)</f>
        <v>3023.4180606800001</v>
      </c>
      <c r="O175" s="21">
        <v>2687.0838288099999</v>
      </c>
      <c r="P175" s="21">
        <f t="shared" ref="P175" si="980">SUM(Q175:S175)</f>
        <v>336.33423187</v>
      </c>
      <c r="Q175" s="21">
        <v>336.19731714</v>
      </c>
      <c r="R175" s="21">
        <v>0.13691473000000001</v>
      </c>
      <c r="S175" s="21">
        <v>0</v>
      </c>
      <c r="T175" s="21"/>
      <c r="U175" s="21"/>
      <c r="V175" s="21"/>
      <c r="W175" s="21"/>
      <c r="X175" s="21"/>
    </row>
    <row r="176" spans="1:24">
      <c r="A176" s="9">
        <v>45566</v>
      </c>
      <c r="B176" s="21">
        <v>11419.178772260002</v>
      </c>
      <c r="C176" s="21">
        <f t="shared" ref="C176" si="981">I176+O176</f>
        <v>8293.3079147700009</v>
      </c>
      <c r="D176" s="21">
        <f t="shared" ref="D176" si="982">J176+P176</f>
        <v>3125.8708574900002</v>
      </c>
      <c r="E176" s="21">
        <f t="shared" ref="E176" si="983">K176+Q176</f>
        <v>3002.9270545600002</v>
      </c>
      <c r="F176" s="21">
        <f t="shared" ref="F176" si="984">L176+R176</f>
        <v>116.17132971000001</v>
      </c>
      <c r="G176" s="21">
        <f t="shared" ref="G176" si="985">M176+S176</f>
        <v>6.7724732200000002</v>
      </c>
      <c r="H176" s="21">
        <f t="shared" ref="H176" si="986">SUM(I176:J176)</f>
        <v>8217.4728584299992</v>
      </c>
      <c r="I176" s="21">
        <v>5466.74665981</v>
      </c>
      <c r="J176" s="21">
        <f t="shared" ref="J176" si="987">SUM(K176:M176)</f>
        <v>2750.7261986200001</v>
      </c>
      <c r="K176" s="21">
        <v>2627.7823956900002</v>
      </c>
      <c r="L176" s="21">
        <v>116.17132971000001</v>
      </c>
      <c r="M176" s="21">
        <v>6.7724732200000002</v>
      </c>
      <c r="N176" s="21">
        <f t="shared" ref="N176" si="988">SUM(O176:P176)</f>
        <v>3201.7059138300001</v>
      </c>
      <c r="O176" s="21">
        <v>2826.56125496</v>
      </c>
      <c r="P176" s="21">
        <f t="shared" ref="P176" si="989">SUM(Q176:S176)</f>
        <v>375.14465887</v>
      </c>
      <c r="Q176" s="21">
        <v>375.14465887</v>
      </c>
      <c r="R176" s="21">
        <v>0</v>
      </c>
      <c r="S176" s="21">
        <v>0</v>
      </c>
      <c r="T176" s="21"/>
      <c r="U176" s="21"/>
      <c r="V176" s="21"/>
      <c r="W176" s="21"/>
      <c r="X176" s="21"/>
    </row>
    <row r="177" spans="1:24">
      <c r="A177" s="9">
        <v>45597</v>
      </c>
      <c r="B177" s="21">
        <v>12596.475041170001</v>
      </c>
      <c r="C177" s="21">
        <f t="shared" ref="C177" si="990">I177+O177</f>
        <v>9304.450254469999</v>
      </c>
      <c r="D177" s="21">
        <f t="shared" ref="D177" si="991">J177+P177</f>
        <v>3292.0247866999998</v>
      </c>
      <c r="E177" s="21">
        <f t="shared" ref="E177" si="992">K177+Q177</f>
        <v>3145.41919211</v>
      </c>
      <c r="F177" s="21">
        <f t="shared" ref="F177" si="993">L177+R177</f>
        <v>139.83282611999999</v>
      </c>
      <c r="G177" s="21">
        <f t="shared" ref="G177" si="994">M177+S177</f>
        <v>6.7727684700000008</v>
      </c>
      <c r="H177" s="21">
        <f t="shared" ref="H177" si="995">SUM(I177:J177)</f>
        <v>8628.5972094199988</v>
      </c>
      <c r="I177" s="21">
        <v>5723.9904837199992</v>
      </c>
      <c r="J177" s="21">
        <f t="shared" ref="J177" si="996">SUM(K177:M177)</f>
        <v>2904.6067257</v>
      </c>
      <c r="K177" s="21">
        <v>2758.0011311100002</v>
      </c>
      <c r="L177" s="21">
        <v>139.83282611999999</v>
      </c>
      <c r="M177" s="21">
        <v>6.7727684700000008</v>
      </c>
      <c r="N177" s="21">
        <f t="shared" ref="N177" si="997">SUM(O177:P177)</f>
        <v>3967.8778317499996</v>
      </c>
      <c r="O177" s="21">
        <v>3580.4597707499997</v>
      </c>
      <c r="P177" s="21">
        <f t="shared" ref="P177" si="998">SUM(Q177:S177)</f>
        <v>387.41806099999997</v>
      </c>
      <c r="Q177" s="21">
        <v>387.41806099999997</v>
      </c>
      <c r="R177" s="21">
        <v>0</v>
      </c>
      <c r="S177" s="21">
        <v>0</v>
      </c>
      <c r="T177" s="21"/>
      <c r="U177" s="21"/>
      <c r="V177" s="21"/>
      <c r="W177" s="21"/>
      <c r="X177" s="21"/>
    </row>
    <row r="178" spans="1:24">
      <c r="A178" s="9">
        <v>45627</v>
      </c>
      <c r="B178" s="21">
        <v>13683.337056599999</v>
      </c>
      <c r="C178" s="21">
        <f t="shared" ref="C178" si="999">I178+O178</f>
        <v>10274.324635249999</v>
      </c>
      <c r="D178" s="21">
        <f t="shared" ref="D178" si="1000">J178+P178</f>
        <v>3409.0124213500003</v>
      </c>
      <c r="E178" s="21">
        <f t="shared" ref="E178" si="1001">K178+Q178</f>
        <v>3255.7376318200004</v>
      </c>
      <c r="F178" s="21">
        <f t="shared" ref="F178" si="1002">L178+R178</f>
        <v>146.5019178</v>
      </c>
      <c r="G178" s="21">
        <f t="shared" ref="G178" si="1003">M178+S178</f>
        <v>6.7728717299999994</v>
      </c>
      <c r="H178" s="21">
        <f t="shared" ref="H178" si="1004">SUM(I178:J178)</f>
        <v>10069.463046999999</v>
      </c>
      <c r="I178" s="21">
        <v>7077.1513855599997</v>
      </c>
      <c r="J178" s="21">
        <f t="shared" ref="J178" si="1005">SUM(K178:M178)</f>
        <v>2992.3116614400001</v>
      </c>
      <c r="K178" s="21">
        <v>2839.0368719100002</v>
      </c>
      <c r="L178" s="21">
        <v>146.5019178</v>
      </c>
      <c r="M178" s="21">
        <v>6.7728717299999994</v>
      </c>
      <c r="N178" s="21">
        <f t="shared" ref="N178" si="1006">SUM(O178:P178)</f>
        <v>3613.8740096000001</v>
      </c>
      <c r="O178" s="21">
        <v>3197.1732496899999</v>
      </c>
      <c r="P178" s="21">
        <f t="shared" ref="P178" si="1007">SUM(Q178:S178)</f>
        <v>416.70075990999999</v>
      </c>
      <c r="Q178" s="21">
        <v>416.70075990999999</v>
      </c>
      <c r="R178" s="21">
        <v>0</v>
      </c>
      <c r="S178" s="21">
        <v>0</v>
      </c>
      <c r="T178" s="21"/>
      <c r="U178" s="21"/>
      <c r="V178" s="21"/>
      <c r="W178" s="21"/>
      <c r="X178" s="21"/>
    </row>
    <row r="179" spans="1:24">
      <c r="A179" s="9">
        <v>45658</v>
      </c>
      <c r="B179" s="21">
        <v>12555.034161220001</v>
      </c>
      <c r="C179" s="21">
        <f t="shared" ref="C179" si="1008">I179+O179</f>
        <v>9250.29111844</v>
      </c>
      <c r="D179" s="21">
        <f t="shared" ref="D179" si="1009">J179+P179</f>
        <v>3304.74304278</v>
      </c>
      <c r="E179" s="21">
        <f t="shared" ref="E179" si="1010">K179+Q179</f>
        <v>3190.7190068</v>
      </c>
      <c r="F179" s="21">
        <f t="shared" ref="F179" si="1011">L179+R179</f>
        <v>113.44495372999999</v>
      </c>
      <c r="G179" s="21">
        <f t="shared" ref="G179" si="1012">M179+S179</f>
        <v>0.57908225000000002</v>
      </c>
      <c r="H179" s="21">
        <f t="shared" ref="H179" si="1013">SUM(I179:J179)</f>
        <v>8698.7952386600009</v>
      </c>
      <c r="I179" s="21">
        <v>5808.6602955200005</v>
      </c>
      <c r="J179" s="21">
        <f t="shared" ref="J179" si="1014">SUM(K179:M179)</f>
        <v>2890.1349431399999</v>
      </c>
      <c r="K179" s="21">
        <v>2776.1109071599999</v>
      </c>
      <c r="L179" s="21">
        <v>113.44495372999999</v>
      </c>
      <c r="M179" s="21">
        <v>0.57908225000000002</v>
      </c>
      <c r="N179" s="21">
        <f t="shared" ref="N179" si="1015">SUM(O179:P179)</f>
        <v>3856.23892256</v>
      </c>
      <c r="O179" s="21">
        <v>3441.6308229199999</v>
      </c>
      <c r="P179" s="21">
        <f t="shared" ref="P179" si="1016">SUM(Q179:S179)</f>
        <v>414.60809963999998</v>
      </c>
      <c r="Q179" s="21">
        <v>414.60809963999998</v>
      </c>
      <c r="R179" s="21">
        <v>0</v>
      </c>
      <c r="S179" s="21">
        <v>0</v>
      </c>
      <c r="T179" s="21"/>
      <c r="U179" s="21"/>
      <c r="V179" s="21"/>
      <c r="W179" s="21"/>
      <c r="X179" s="21"/>
    </row>
    <row r="180" spans="1:24">
      <c r="A180" s="9">
        <v>45689</v>
      </c>
      <c r="B180" s="21">
        <v>12154.152742599999</v>
      </c>
      <c r="C180" s="21">
        <f t="shared" ref="C180" si="1017">I180+O180</f>
        <v>8565.2563747599997</v>
      </c>
      <c r="D180" s="21">
        <f t="shared" ref="D180" si="1018">J180+P180</f>
        <v>3588.89636784</v>
      </c>
      <c r="E180" s="21">
        <f t="shared" ref="E180" si="1019">K180+Q180</f>
        <v>3478.0194326400001</v>
      </c>
      <c r="F180" s="21">
        <f t="shared" ref="F180" si="1020">L180+R180</f>
        <v>110.29784955</v>
      </c>
      <c r="G180" s="21">
        <f t="shared" ref="G180" si="1021">M180+S180</f>
        <v>0.57908565000000001</v>
      </c>
      <c r="H180" s="21">
        <f t="shared" ref="H180" si="1022">SUM(I180:J180)</f>
        <v>9026.7868299699985</v>
      </c>
      <c r="I180" s="21">
        <v>5850.1052499399993</v>
      </c>
      <c r="J180" s="21">
        <f t="shared" ref="J180" si="1023">SUM(K180:M180)</f>
        <v>3176.6815800300001</v>
      </c>
      <c r="K180" s="21">
        <v>3065.8046448300001</v>
      </c>
      <c r="L180" s="21">
        <v>110.29784955</v>
      </c>
      <c r="M180" s="21">
        <v>0.57908565000000001</v>
      </c>
      <c r="N180" s="21">
        <f t="shared" ref="N180" si="1024">SUM(O180:P180)</f>
        <v>3127.3659126299999</v>
      </c>
      <c r="O180" s="21">
        <v>2715.1511248199999</v>
      </c>
      <c r="P180" s="21">
        <f t="shared" ref="P180" si="1025">SUM(Q180:S180)</f>
        <v>412.21478780999996</v>
      </c>
      <c r="Q180" s="21">
        <v>412.21478780999996</v>
      </c>
      <c r="R180" s="21">
        <v>0</v>
      </c>
      <c r="S180" s="21">
        <v>0</v>
      </c>
      <c r="T180" s="21"/>
      <c r="U180" s="21"/>
      <c r="V180" s="21"/>
      <c r="W180" s="21"/>
      <c r="X180" s="21"/>
    </row>
    <row r="181" spans="1:24">
      <c r="A181" s="9">
        <v>45717</v>
      </c>
      <c r="B181" s="21">
        <v>12172.360663840002</v>
      </c>
      <c r="C181" s="21">
        <f t="shared" ref="C181" si="1026">I181+O181</f>
        <v>8271.1290827600005</v>
      </c>
      <c r="D181" s="21">
        <f t="shared" ref="D181" si="1027">J181+P181</f>
        <v>3901.2315810800001</v>
      </c>
      <c r="E181" s="21">
        <f t="shared" ref="E181" si="1028">K181+Q181</f>
        <v>3811.3603842399998</v>
      </c>
      <c r="F181" s="21">
        <f t="shared" ref="F181" si="1029">L181+R181</f>
        <v>89.292152269999988</v>
      </c>
      <c r="G181" s="21">
        <f t="shared" ref="G181" si="1030">M181+S181</f>
        <v>0.57904457000000009</v>
      </c>
      <c r="H181" s="21">
        <f t="shared" ref="H181" si="1031">SUM(I181:J181)</f>
        <v>8997.5418884700011</v>
      </c>
      <c r="I181" s="21">
        <v>5526.6324876400004</v>
      </c>
      <c r="J181" s="21">
        <f t="shared" ref="J181" si="1032">SUM(K181:M181)</f>
        <v>3470.9094008299999</v>
      </c>
      <c r="K181" s="21">
        <v>3381.0382039900001</v>
      </c>
      <c r="L181" s="21">
        <v>89.292152269999988</v>
      </c>
      <c r="M181" s="21">
        <v>0.57904457000000009</v>
      </c>
      <c r="N181" s="21">
        <f t="shared" ref="N181" si="1033">SUM(O181:P181)</f>
        <v>3174.8187753699995</v>
      </c>
      <c r="O181" s="21">
        <v>2744.4965951199997</v>
      </c>
      <c r="P181" s="21">
        <f t="shared" ref="P181" si="1034">SUM(Q181:S181)</f>
        <v>430.32218024999997</v>
      </c>
      <c r="Q181" s="21">
        <v>430.32218024999997</v>
      </c>
      <c r="R181" s="21">
        <v>0</v>
      </c>
      <c r="S181" s="21">
        <v>0</v>
      </c>
      <c r="T181" s="21"/>
      <c r="U181" s="21"/>
      <c r="V181" s="21"/>
      <c r="W181" s="21"/>
      <c r="X181" s="2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1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3" customWidth="1"/>
    <col min="2" max="2" width="9.6640625" style="13" customWidth="1"/>
    <col min="3" max="3" width="7.33203125" style="13" customWidth="1"/>
    <col min="4" max="4" width="8" style="13" customWidth="1"/>
    <col min="5" max="9" width="7.33203125" style="13" customWidth="1"/>
    <col min="10" max="10" width="8" style="13" customWidth="1"/>
    <col min="11" max="15" width="7.33203125" style="13" customWidth="1"/>
    <col min="16" max="16" width="8" style="13" customWidth="1"/>
    <col min="17" max="19" width="7.33203125" style="13" customWidth="1"/>
    <col min="20" max="16384" width="9.109375" style="13"/>
  </cols>
  <sheetData>
    <row r="1" spans="1:25" s="27" customFormat="1" ht="14.4">
      <c r="A1" s="4" t="s">
        <v>128</v>
      </c>
    </row>
    <row r="2" spans="1:25" s="27" customFormat="1" ht="5.25" customHeight="1">
      <c r="A2" s="51"/>
    </row>
    <row r="3" spans="1:25" ht="27" customHeight="1">
      <c r="A3" s="226" t="s">
        <v>80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25" ht="12.75" customHeight="1">
      <c r="A4" s="212" t="s">
        <v>127</v>
      </c>
      <c r="B4" s="224"/>
      <c r="C4" s="224"/>
      <c r="D4" s="224"/>
      <c r="E4" s="224"/>
      <c r="F4" s="224"/>
    </row>
    <row r="5" spans="1:25" ht="12.75" customHeight="1">
      <c r="A5" s="19" t="s">
        <v>226</v>
      </c>
      <c r="B5" s="19"/>
      <c r="C5" s="19"/>
      <c r="D5" s="22"/>
      <c r="E5" s="22"/>
      <c r="F5" s="22"/>
    </row>
    <row r="6" spans="1:25" s="29" customFormat="1" ht="12.75" customHeight="1">
      <c r="A6" s="196" t="s">
        <v>0</v>
      </c>
      <c r="B6" s="185" t="s">
        <v>16</v>
      </c>
      <c r="C6" s="199" t="s">
        <v>7</v>
      </c>
      <c r="D6" s="199"/>
      <c r="E6" s="199"/>
      <c r="F6" s="199"/>
      <c r="G6" s="199"/>
      <c r="H6" s="201" t="s">
        <v>2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25" s="29" customFormat="1" ht="12.75" customHeight="1">
      <c r="A7" s="197"/>
      <c r="B7" s="185"/>
      <c r="C7" s="199"/>
      <c r="D7" s="199"/>
      <c r="E7" s="199"/>
      <c r="F7" s="199"/>
      <c r="G7" s="199"/>
      <c r="H7" s="227" t="s">
        <v>13</v>
      </c>
      <c r="I7" s="201" t="s">
        <v>17</v>
      </c>
      <c r="J7" s="202"/>
      <c r="K7" s="202"/>
      <c r="L7" s="202"/>
      <c r="M7" s="203"/>
      <c r="N7" s="227" t="s">
        <v>13</v>
      </c>
      <c r="O7" s="201" t="s">
        <v>9</v>
      </c>
      <c r="P7" s="202"/>
      <c r="Q7" s="202"/>
      <c r="R7" s="202"/>
      <c r="S7" s="203"/>
    </row>
    <row r="8" spans="1:25" s="29" customFormat="1" ht="88.5" customHeight="1">
      <c r="A8" s="198"/>
      <c r="B8" s="185"/>
      <c r="C8" s="20" t="s">
        <v>18</v>
      </c>
      <c r="D8" s="20" t="s">
        <v>19</v>
      </c>
      <c r="E8" s="26" t="s">
        <v>10</v>
      </c>
      <c r="F8" s="26" t="s">
        <v>20</v>
      </c>
      <c r="G8" s="26" t="s">
        <v>21</v>
      </c>
      <c r="H8" s="228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8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9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25" ht="12.75" hidden="1" customHeight="1" outlineLevel="1">
      <c r="A11" s="9">
        <v>40544</v>
      </c>
      <c r="B11" s="21">
        <v>4308.1781668000003</v>
      </c>
      <c r="C11" s="21">
        <f>I11+O11</f>
        <v>800.85947469000007</v>
      </c>
      <c r="D11" s="21">
        <f>J11+P11</f>
        <v>3507.31869211</v>
      </c>
      <c r="E11" s="21">
        <f>K11+Q11</f>
        <v>1853.92160042</v>
      </c>
      <c r="F11" s="21">
        <f>L11+R11</f>
        <v>1517.9250291399999</v>
      </c>
      <c r="G11" s="21">
        <f>M11+S11</f>
        <v>135.47206255</v>
      </c>
      <c r="H11" s="21">
        <f>SUM(I11:J11)</f>
        <v>2541.7503300900003</v>
      </c>
      <c r="I11" s="21">
        <v>603.44289990000004</v>
      </c>
      <c r="J11" s="21">
        <f>SUM(K11:M11)</f>
        <v>1938.3074301900001</v>
      </c>
      <c r="K11" s="21">
        <v>945.91034346000004</v>
      </c>
      <c r="L11" s="21">
        <v>901.29273021999995</v>
      </c>
      <c r="M11" s="21">
        <v>91.104356510000002</v>
      </c>
      <c r="N11" s="21">
        <f>SUM(O11:P11)</f>
        <v>1766.4278367099998</v>
      </c>
      <c r="O11" s="21">
        <v>197.41657479</v>
      </c>
      <c r="P11" s="21">
        <f>SUM(Q11:S11)</f>
        <v>1569.0112619199999</v>
      </c>
      <c r="Q11" s="21">
        <v>908.01125695999997</v>
      </c>
      <c r="R11" s="21">
        <v>616.63229892000004</v>
      </c>
      <c r="S11" s="21">
        <v>44.367706040000002</v>
      </c>
    </row>
    <row r="12" spans="1:25" ht="12.75" hidden="1" customHeight="1" outlineLevel="1">
      <c r="A12" s="9">
        <v>40575</v>
      </c>
      <c r="B12" s="21">
        <v>4390.5989625000002</v>
      </c>
      <c r="C12" s="21">
        <f t="shared" ref="C12:C67" si="0">I12+O12</f>
        <v>841.21595502000002</v>
      </c>
      <c r="D12" s="21">
        <f t="shared" ref="D12:D67" si="1">J12+P12</f>
        <v>3549.3830074799998</v>
      </c>
      <c r="E12" s="21">
        <f t="shared" ref="E12:E67" si="2">K12+Q12</f>
        <v>1860.8013738899999</v>
      </c>
      <c r="F12" s="21">
        <f t="shared" ref="F12:F67" si="3">L12+R12</f>
        <v>1556.03070342</v>
      </c>
      <c r="G12" s="21">
        <f t="shared" ref="G12:G67" si="4">M12+S12</f>
        <v>132.55093017000002</v>
      </c>
      <c r="H12" s="21">
        <f t="shared" ref="H12:H67" si="5">SUM(I12:J12)</f>
        <v>2612.4771487500002</v>
      </c>
      <c r="I12" s="21">
        <v>634.71757474000003</v>
      </c>
      <c r="J12" s="21">
        <f t="shared" ref="J12:J67" si="6">SUM(K12:M12)</f>
        <v>1977.7595740100001</v>
      </c>
      <c r="K12" s="21">
        <v>948.30313779999994</v>
      </c>
      <c r="L12" s="21">
        <v>938.48881531999996</v>
      </c>
      <c r="M12" s="21">
        <v>90.967620890000006</v>
      </c>
      <c r="N12" s="21">
        <f t="shared" ref="N12:N67" si="7">SUM(O12:P12)</f>
        <v>1778.12181375</v>
      </c>
      <c r="O12" s="21">
        <v>206.49838027999999</v>
      </c>
      <c r="P12" s="21">
        <f t="shared" ref="P12:P67" si="8">SUM(Q12:S12)</f>
        <v>1571.62343347</v>
      </c>
      <c r="Q12" s="21">
        <v>912.49823608999998</v>
      </c>
      <c r="R12" s="21">
        <v>617.54188810000005</v>
      </c>
      <c r="S12" s="21">
        <v>41.583309280000002</v>
      </c>
      <c r="T12" s="21"/>
      <c r="U12" s="21"/>
      <c r="V12" s="21"/>
      <c r="W12" s="21"/>
      <c r="X12" s="21"/>
      <c r="Y12" s="21"/>
    </row>
    <row r="13" spans="1:25" ht="12.75" hidden="1" customHeight="1" outlineLevel="1">
      <c r="A13" s="9">
        <v>40603</v>
      </c>
      <c r="B13" s="21">
        <v>4444.7063558899999</v>
      </c>
      <c r="C13" s="21">
        <f t="shared" si="0"/>
        <v>859.08863221000001</v>
      </c>
      <c r="D13" s="21">
        <f t="shared" si="1"/>
        <v>3585.6177236799999</v>
      </c>
      <c r="E13" s="21">
        <f t="shared" si="2"/>
        <v>1826.21148176</v>
      </c>
      <c r="F13" s="21">
        <f t="shared" si="3"/>
        <v>1623.9244360600001</v>
      </c>
      <c r="G13" s="21">
        <f t="shared" si="4"/>
        <v>135.48180586000001</v>
      </c>
      <c r="H13" s="21">
        <f t="shared" si="5"/>
        <v>2646.2620364300001</v>
      </c>
      <c r="I13" s="21">
        <v>642.40395495999996</v>
      </c>
      <c r="J13" s="21">
        <f t="shared" si="6"/>
        <v>2003.8580814699999</v>
      </c>
      <c r="K13" s="21">
        <v>925.01125578999995</v>
      </c>
      <c r="L13" s="21">
        <v>986.21056428999998</v>
      </c>
      <c r="M13" s="21">
        <v>92.636261390000001</v>
      </c>
      <c r="N13" s="21">
        <f t="shared" si="7"/>
        <v>1798.4443194600001</v>
      </c>
      <c r="O13" s="21">
        <v>216.68467724999999</v>
      </c>
      <c r="P13" s="21">
        <f t="shared" si="8"/>
        <v>1581.75964221</v>
      </c>
      <c r="Q13" s="21">
        <v>901.20022597000002</v>
      </c>
      <c r="R13" s="21">
        <v>637.71387176999997</v>
      </c>
      <c r="S13" s="21">
        <v>42.84554447</v>
      </c>
      <c r="T13" s="21"/>
      <c r="U13" s="21"/>
      <c r="V13" s="21"/>
      <c r="W13" s="21"/>
      <c r="X13" s="21"/>
      <c r="Y13" s="21"/>
    </row>
    <row r="14" spans="1:25" ht="12.75" hidden="1" customHeight="1" outlineLevel="1">
      <c r="A14" s="9">
        <v>40634</v>
      </c>
      <c r="B14" s="21">
        <v>4455.2006410399999</v>
      </c>
      <c r="C14" s="21">
        <f t="shared" si="0"/>
        <v>873.40508308000005</v>
      </c>
      <c r="D14" s="21">
        <f t="shared" si="1"/>
        <v>3581.7955579600002</v>
      </c>
      <c r="E14" s="21">
        <f t="shared" si="2"/>
        <v>1787.17844973</v>
      </c>
      <c r="F14" s="21">
        <f t="shared" si="3"/>
        <v>1658.8881131200001</v>
      </c>
      <c r="G14" s="21">
        <f t="shared" si="4"/>
        <v>135.72899511</v>
      </c>
      <c r="H14" s="21">
        <f t="shared" si="5"/>
        <v>2639.8826707799999</v>
      </c>
      <c r="I14" s="21">
        <v>658.30430778000004</v>
      </c>
      <c r="J14" s="21">
        <f t="shared" si="6"/>
        <v>1981.5783630000001</v>
      </c>
      <c r="K14" s="21">
        <v>885.85211036999999</v>
      </c>
      <c r="L14" s="21">
        <v>1002.84805398</v>
      </c>
      <c r="M14" s="21">
        <v>92.878198650000002</v>
      </c>
      <c r="N14" s="21">
        <f t="shared" si="7"/>
        <v>1815.31797026</v>
      </c>
      <c r="O14" s="21">
        <v>215.10077530000001</v>
      </c>
      <c r="P14" s="21">
        <f t="shared" si="8"/>
        <v>1600.2171949600001</v>
      </c>
      <c r="Q14" s="21">
        <v>901.32633936000002</v>
      </c>
      <c r="R14" s="21">
        <v>656.04005914000004</v>
      </c>
      <c r="S14" s="21">
        <v>42.850796459999998</v>
      </c>
      <c r="T14" s="21"/>
      <c r="U14" s="21"/>
      <c r="V14" s="21"/>
      <c r="W14" s="21"/>
      <c r="X14" s="21"/>
      <c r="Y14" s="21"/>
    </row>
    <row r="15" spans="1:25" ht="12.75" hidden="1" customHeight="1" outlineLevel="1">
      <c r="A15" s="9">
        <v>40664</v>
      </c>
      <c r="B15" s="21">
        <v>4523.8552490900001</v>
      </c>
      <c r="C15" s="21">
        <f t="shared" si="0"/>
        <v>892.40816593</v>
      </c>
      <c r="D15" s="21">
        <f t="shared" si="1"/>
        <v>3631.4470831599997</v>
      </c>
      <c r="E15" s="21">
        <f t="shared" si="2"/>
        <v>1776.8628757900001</v>
      </c>
      <c r="F15" s="21">
        <f t="shared" si="3"/>
        <v>1714.64687708</v>
      </c>
      <c r="G15" s="21">
        <f t="shared" si="4"/>
        <v>139.93733029000001</v>
      </c>
      <c r="H15" s="21">
        <f t="shared" si="5"/>
        <v>2697.6479991799997</v>
      </c>
      <c r="I15" s="21">
        <v>674.17062967000004</v>
      </c>
      <c r="J15" s="21">
        <f t="shared" si="6"/>
        <v>2023.4773695099998</v>
      </c>
      <c r="K15" s="21">
        <v>886.46920752999995</v>
      </c>
      <c r="L15" s="21">
        <v>1041.8682639799999</v>
      </c>
      <c r="M15" s="21">
        <v>95.139898000000002</v>
      </c>
      <c r="N15" s="21">
        <f t="shared" si="7"/>
        <v>1826.20724991</v>
      </c>
      <c r="O15" s="21">
        <v>218.23753626000001</v>
      </c>
      <c r="P15" s="21">
        <f t="shared" si="8"/>
        <v>1607.9697136499999</v>
      </c>
      <c r="Q15" s="21">
        <v>890.39366826000003</v>
      </c>
      <c r="R15" s="21">
        <v>672.77861310000003</v>
      </c>
      <c r="S15" s="21">
        <v>44.797432290000003</v>
      </c>
      <c r="T15" s="21"/>
      <c r="U15" s="21"/>
      <c r="V15" s="21"/>
      <c r="W15" s="21"/>
      <c r="X15" s="21"/>
      <c r="Y15" s="21"/>
    </row>
    <row r="16" spans="1:25" ht="12.75" hidden="1" customHeight="1" outlineLevel="1">
      <c r="A16" s="9">
        <v>40695</v>
      </c>
      <c r="B16" s="21">
        <v>4599.4423277599999</v>
      </c>
      <c r="C16" s="21">
        <f t="shared" si="0"/>
        <v>948.99079877999998</v>
      </c>
      <c r="D16" s="21">
        <f t="shared" si="1"/>
        <v>3650.4515289800001</v>
      </c>
      <c r="E16" s="21">
        <f t="shared" si="2"/>
        <v>1763.21832739</v>
      </c>
      <c r="F16" s="21">
        <f t="shared" si="3"/>
        <v>1744.9091478599998</v>
      </c>
      <c r="G16" s="21">
        <f t="shared" si="4"/>
        <v>142.32405373</v>
      </c>
      <c r="H16" s="21">
        <f t="shared" si="5"/>
        <v>2740.1603855499998</v>
      </c>
      <c r="I16" s="21">
        <v>722.49853773999996</v>
      </c>
      <c r="J16" s="21">
        <f t="shared" si="6"/>
        <v>2017.6618478099999</v>
      </c>
      <c r="K16" s="21">
        <v>853.37656425</v>
      </c>
      <c r="L16" s="21">
        <v>1067.92434886</v>
      </c>
      <c r="M16" s="21">
        <v>96.360934700000001</v>
      </c>
      <c r="N16" s="21">
        <f t="shared" si="7"/>
        <v>1859.2819422099999</v>
      </c>
      <c r="O16" s="21">
        <v>226.49226103999999</v>
      </c>
      <c r="P16" s="21">
        <f t="shared" si="8"/>
        <v>1632.78968117</v>
      </c>
      <c r="Q16" s="21">
        <v>909.84176314000001</v>
      </c>
      <c r="R16" s="21">
        <v>676.98479899999995</v>
      </c>
      <c r="S16" s="21">
        <v>45.963119030000001</v>
      </c>
      <c r="T16" s="21"/>
      <c r="U16" s="21"/>
      <c r="V16" s="21"/>
      <c r="W16" s="21"/>
      <c r="X16" s="21"/>
      <c r="Y16" s="21"/>
    </row>
    <row r="17" spans="1:25" ht="12.75" hidden="1" customHeight="1" outlineLevel="1">
      <c r="A17" s="9">
        <v>40725</v>
      </c>
      <c r="B17" s="21">
        <v>4609.4171204799995</v>
      </c>
      <c r="C17" s="21">
        <f t="shared" si="0"/>
        <v>928.75009845</v>
      </c>
      <c r="D17" s="21">
        <f t="shared" si="1"/>
        <v>3680.6670220300002</v>
      </c>
      <c r="E17" s="21">
        <f t="shared" si="2"/>
        <v>1752.4503071499998</v>
      </c>
      <c r="F17" s="21">
        <f t="shared" si="3"/>
        <v>1797.23700439</v>
      </c>
      <c r="G17" s="21">
        <f t="shared" si="4"/>
        <v>130.97971049</v>
      </c>
      <c r="H17" s="21">
        <f t="shared" si="5"/>
        <v>2723.2776859199998</v>
      </c>
      <c r="I17" s="21">
        <v>720.93523146999996</v>
      </c>
      <c r="J17" s="21">
        <f t="shared" si="6"/>
        <v>2002.3424544499999</v>
      </c>
      <c r="K17" s="21">
        <v>836.56037067</v>
      </c>
      <c r="L17" s="21">
        <v>1078.6882071499999</v>
      </c>
      <c r="M17" s="21">
        <v>87.093876629999997</v>
      </c>
      <c r="N17" s="21">
        <f t="shared" si="7"/>
        <v>1886.1394345600002</v>
      </c>
      <c r="O17" s="21">
        <v>207.81486698000001</v>
      </c>
      <c r="P17" s="21">
        <f t="shared" si="8"/>
        <v>1678.3245675800001</v>
      </c>
      <c r="Q17" s="21">
        <v>915.88993647999996</v>
      </c>
      <c r="R17" s="21">
        <v>718.54879724</v>
      </c>
      <c r="S17" s="21">
        <v>43.885833859999998</v>
      </c>
      <c r="T17" s="21"/>
      <c r="U17" s="21"/>
      <c r="V17" s="21"/>
      <c r="W17" s="21"/>
      <c r="X17" s="21"/>
      <c r="Y17" s="21"/>
    </row>
    <row r="18" spans="1:25" ht="12.75" hidden="1" customHeight="1" outlineLevel="1">
      <c r="A18" s="9">
        <v>40756</v>
      </c>
      <c r="B18" s="21">
        <v>4602.9071841900004</v>
      </c>
      <c r="C18" s="21">
        <f t="shared" si="0"/>
        <v>931.69947850000005</v>
      </c>
      <c r="D18" s="21">
        <f t="shared" si="1"/>
        <v>3671.2077056899998</v>
      </c>
      <c r="E18" s="21">
        <f t="shared" si="2"/>
        <v>1713.3467007700001</v>
      </c>
      <c r="F18" s="21">
        <f t="shared" si="3"/>
        <v>1834.7679151</v>
      </c>
      <c r="G18" s="21">
        <f t="shared" si="4"/>
        <v>123.09308982</v>
      </c>
      <c r="H18" s="21">
        <f t="shared" si="5"/>
        <v>2693.38327579</v>
      </c>
      <c r="I18" s="21">
        <v>705.69615178000004</v>
      </c>
      <c r="J18" s="21">
        <f t="shared" si="6"/>
        <v>1987.6871240099999</v>
      </c>
      <c r="K18" s="21">
        <v>799.43122268000002</v>
      </c>
      <c r="L18" s="21">
        <v>1105.38844094</v>
      </c>
      <c r="M18" s="21">
        <v>82.867460390000005</v>
      </c>
      <c r="N18" s="21">
        <f t="shared" si="7"/>
        <v>1909.5239083999998</v>
      </c>
      <c r="O18" s="21">
        <v>226.00332671999999</v>
      </c>
      <c r="P18" s="21">
        <f t="shared" si="8"/>
        <v>1683.5205816799999</v>
      </c>
      <c r="Q18" s="21">
        <v>913.91547808999997</v>
      </c>
      <c r="R18" s="21">
        <v>729.37947415999997</v>
      </c>
      <c r="S18" s="21">
        <v>40.225629429999998</v>
      </c>
      <c r="T18" s="21"/>
      <c r="U18" s="21"/>
      <c r="V18" s="21"/>
      <c r="W18" s="21"/>
      <c r="X18" s="21"/>
      <c r="Y18" s="21"/>
    </row>
    <row r="19" spans="1:25" ht="12.75" hidden="1" customHeight="1" outlineLevel="1">
      <c r="A19" s="9">
        <v>40787</v>
      </c>
      <c r="B19" s="21">
        <v>4536.1136101900001</v>
      </c>
      <c r="C19" s="21">
        <f t="shared" si="0"/>
        <v>889.06125909000002</v>
      </c>
      <c r="D19" s="21">
        <f t="shared" si="1"/>
        <v>3647.0523511000001</v>
      </c>
      <c r="E19" s="21">
        <f t="shared" si="2"/>
        <v>1690.03016123</v>
      </c>
      <c r="F19" s="21">
        <f t="shared" si="3"/>
        <v>1831.0139299000002</v>
      </c>
      <c r="G19" s="21">
        <f t="shared" si="4"/>
        <v>126.00825997</v>
      </c>
      <c r="H19" s="21">
        <f t="shared" si="5"/>
        <v>2617.27878431</v>
      </c>
      <c r="I19" s="21">
        <v>665.08499240000003</v>
      </c>
      <c r="J19" s="21">
        <f t="shared" si="6"/>
        <v>1952.1937919100001</v>
      </c>
      <c r="K19" s="21">
        <v>768.32617117999996</v>
      </c>
      <c r="L19" s="21">
        <v>1099.1441500400001</v>
      </c>
      <c r="M19" s="21">
        <v>84.723470689999999</v>
      </c>
      <c r="N19" s="21">
        <f t="shared" si="7"/>
        <v>1918.8348258800002</v>
      </c>
      <c r="O19" s="21">
        <v>223.97626668999999</v>
      </c>
      <c r="P19" s="21">
        <f t="shared" si="8"/>
        <v>1694.8585591900001</v>
      </c>
      <c r="Q19" s="21">
        <v>921.70399005000002</v>
      </c>
      <c r="R19" s="21">
        <v>731.86977985999999</v>
      </c>
      <c r="S19" s="21">
        <v>41.284789279999998</v>
      </c>
      <c r="T19" s="21"/>
      <c r="U19" s="21"/>
      <c r="V19" s="21"/>
      <c r="W19" s="21"/>
      <c r="X19" s="21"/>
      <c r="Y19" s="21"/>
    </row>
    <row r="20" spans="1:25" ht="12.75" hidden="1" customHeight="1" outlineLevel="1">
      <c r="A20" s="9">
        <v>40817</v>
      </c>
      <c r="B20" s="21">
        <v>4534.3305563899994</v>
      </c>
      <c r="C20" s="21">
        <f t="shared" si="0"/>
        <v>901.23503620999998</v>
      </c>
      <c r="D20" s="21">
        <f t="shared" si="1"/>
        <v>3633.0955201799998</v>
      </c>
      <c r="E20" s="21">
        <f t="shared" si="2"/>
        <v>1675.0295304799999</v>
      </c>
      <c r="F20" s="21">
        <f t="shared" si="3"/>
        <v>1818.58928337</v>
      </c>
      <c r="G20" s="21">
        <f t="shared" si="4"/>
        <v>139.47670633000001</v>
      </c>
      <c r="H20" s="21">
        <f t="shared" si="5"/>
        <v>2584.5728824199996</v>
      </c>
      <c r="I20" s="21">
        <v>676.09357326999998</v>
      </c>
      <c r="J20" s="21">
        <f t="shared" si="6"/>
        <v>1908.4793091499998</v>
      </c>
      <c r="K20" s="21">
        <v>746.00249399999996</v>
      </c>
      <c r="L20" s="21">
        <v>1068.2993849300001</v>
      </c>
      <c r="M20" s="21">
        <v>94.177430220000005</v>
      </c>
      <c r="N20" s="21">
        <f t="shared" si="7"/>
        <v>1949.7576739699998</v>
      </c>
      <c r="O20" s="21">
        <v>225.14146294</v>
      </c>
      <c r="P20" s="21">
        <f t="shared" si="8"/>
        <v>1724.6162110299999</v>
      </c>
      <c r="Q20" s="21">
        <v>929.02703647999999</v>
      </c>
      <c r="R20" s="21">
        <v>750.28989844</v>
      </c>
      <c r="S20" s="21">
        <v>45.299276110000001</v>
      </c>
      <c r="T20" s="21"/>
      <c r="U20" s="21"/>
      <c r="V20" s="21"/>
      <c r="W20" s="21"/>
      <c r="X20" s="21"/>
      <c r="Y20" s="21"/>
    </row>
    <row r="21" spans="1:25" ht="12.75" hidden="1" customHeight="1" outlineLevel="1">
      <c r="A21" s="9">
        <v>40848</v>
      </c>
      <c r="B21" s="21">
        <v>4549.6287415299994</v>
      </c>
      <c r="C21" s="21">
        <f t="shared" si="0"/>
        <v>879.53674206999995</v>
      </c>
      <c r="D21" s="21">
        <f t="shared" si="1"/>
        <v>3670.0919994599999</v>
      </c>
      <c r="E21" s="21">
        <f t="shared" si="2"/>
        <v>1745.3234822999998</v>
      </c>
      <c r="F21" s="21">
        <f t="shared" si="3"/>
        <v>1750.0382181599998</v>
      </c>
      <c r="G21" s="21">
        <f t="shared" si="4"/>
        <v>174.730299</v>
      </c>
      <c r="H21" s="21">
        <f t="shared" si="5"/>
        <v>2627.4510482199998</v>
      </c>
      <c r="I21" s="21">
        <v>682.06906638999999</v>
      </c>
      <c r="J21" s="21">
        <f t="shared" si="6"/>
        <v>1945.3819818299999</v>
      </c>
      <c r="K21" s="21">
        <v>793.33724057999996</v>
      </c>
      <c r="L21" s="21">
        <v>1032.7524704499999</v>
      </c>
      <c r="M21" s="21">
        <v>119.2922708</v>
      </c>
      <c r="N21" s="21">
        <f t="shared" si="7"/>
        <v>1922.1776933099998</v>
      </c>
      <c r="O21" s="21">
        <v>197.46767568000001</v>
      </c>
      <c r="P21" s="21">
        <f t="shared" si="8"/>
        <v>1724.7100176299998</v>
      </c>
      <c r="Q21" s="21">
        <v>951.98624171999995</v>
      </c>
      <c r="R21" s="21">
        <v>717.28574771000001</v>
      </c>
      <c r="S21" s="21">
        <v>55.438028199999998</v>
      </c>
      <c r="T21" s="21"/>
      <c r="U21" s="21"/>
      <c r="V21" s="21"/>
      <c r="W21" s="21"/>
      <c r="X21" s="21"/>
      <c r="Y21" s="21"/>
    </row>
    <row r="22" spans="1:25" ht="12.75" hidden="1" customHeight="1" outlineLevel="1">
      <c r="A22" s="9">
        <v>40878</v>
      </c>
      <c r="B22" s="21">
        <v>4610.8642242400001</v>
      </c>
      <c r="C22" s="21">
        <f t="shared" si="0"/>
        <v>828.84784834000004</v>
      </c>
      <c r="D22" s="21">
        <f t="shared" si="1"/>
        <v>3782.0163758999997</v>
      </c>
      <c r="E22" s="21">
        <f t="shared" si="2"/>
        <v>1906.5779048499999</v>
      </c>
      <c r="F22" s="21">
        <f t="shared" si="3"/>
        <v>1734.6752027399998</v>
      </c>
      <c r="G22" s="21">
        <f t="shared" si="4"/>
        <v>140.76326831</v>
      </c>
      <c r="H22" s="21">
        <f t="shared" si="5"/>
        <v>2683.4218888699997</v>
      </c>
      <c r="I22" s="21">
        <v>649.20187880000003</v>
      </c>
      <c r="J22" s="21">
        <f t="shared" si="6"/>
        <v>2034.2200100699999</v>
      </c>
      <c r="K22" s="21">
        <v>923.26869386999999</v>
      </c>
      <c r="L22" s="21">
        <v>1011.53993108</v>
      </c>
      <c r="M22" s="21">
        <v>99.411385120000006</v>
      </c>
      <c r="N22" s="21">
        <f t="shared" si="7"/>
        <v>1927.4423353699999</v>
      </c>
      <c r="O22" s="21">
        <v>179.64596954000001</v>
      </c>
      <c r="P22" s="21">
        <f t="shared" si="8"/>
        <v>1747.79636583</v>
      </c>
      <c r="Q22" s="21">
        <v>983.30921097999999</v>
      </c>
      <c r="R22" s="21">
        <v>723.13527165999994</v>
      </c>
      <c r="S22" s="21">
        <v>41.351883190000002</v>
      </c>
      <c r="T22" s="21"/>
      <c r="U22" s="21"/>
      <c r="V22" s="21"/>
      <c r="W22" s="21"/>
      <c r="X22" s="21"/>
      <c r="Y22" s="21"/>
    </row>
    <row r="23" spans="1:25" ht="12.75" hidden="1" customHeight="1" outlineLevel="1">
      <c r="A23" s="9">
        <v>40909</v>
      </c>
      <c r="B23" s="21">
        <v>4758.2924018499998</v>
      </c>
      <c r="C23" s="21">
        <f t="shared" si="0"/>
        <v>861.26288110999997</v>
      </c>
      <c r="D23" s="21">
        <f t="shared" si="1"/>
        <v>3897.02952074</v>
      </c>
      <c r="E23" s="21">
        <f t="shared" si="2"/>
        <v>2000.5664048200001</v>
      </c>
      <c r="F23" s="21">
        <f t="shared" si="3"/>
        <v>1752.3693566699999</v>
      </c>
      <c r="G23" s="21">
        <f t="shared" si="4"/>
        <v>144.09375925000001</v>
      </c>
      <c r="H23" s="21">
        <f t="shared" si="5"/>
        <v>2792.4477882900001</v>
      </c>
      <c r="I23" s="21">
        <v>691.10340244999998</v>
      </c>
      <c r="J23" s="21">
        <f t="shared" si="6"/>
        <v>2101.3443858400001</v>
      </c>
      <c r="K23" s="21">
        <v>993.91016073000003</v>
      </c>
      <c r="L23" s="21">
        <v>1005.59197781</v>
      </c>
      <c r="M23" s="21">
        <v>101.8422473</v>
      </c>
      <c r="N23" s="21">
        <f t="shared" si="7"/>
        <v>1965.8446135599997</v>
      </c>
      <c r="O23" s="21">
        <v>170.15947865999999</v>
      </c>
      <c r="P23" s="21">
        <f t="shared" si="8"/>
        <v>1795.6851348999999</v>
      </c>
      <c r="Q23" s="21">
        <v>1006.65624409</v>
      </c>
      <c r="R23" s="21">
        <v>746.77737886</v>
      </c>
      <c r="S23" s="21">
        <v>42.251511950000001</v>
      </c>
      <c r="T23" s="21"/>
      <c r="U23" s="21"/>
      <c r="V23" s="21"/>
      <c r="W23" s="21"/>
      <c r="X23" s="21"/>
      <c r="Y23" s="21"/>
    </row>
    <row r="24" spans="1:25" ht="12.75" hidden="1" customHeight="1" outlineLevel="1">
      <c r="A24" s="9">
        <v>40940</v>
      </c>
      <c r="B24" s="21">
        <v>4868.1012270800002</v>
      </c>
      <c r="C24" s="21">
        <f t="shared" si="0"/>
        <v>873.48289284999998</v>
      </c>
      <c r="D24" s="21">
        <f t="shared" si="1"/>
        <v>3994.6183342300001</v>
      </c>
      <c r="E24" s="21">
        <f t="shared" si="2"/>
        <v>2058.0980082900001</v>
      </c>
      <c r="F24" s="21">
        <f t="shared" si="3"/>
        <v>1792.9254166999999</v>
      </c>
      <c r="G24" s="21">
        <f t="shared" si="4"/>
        <v>143.59490923999999</v>
      </c>
      <c r="H24" s="21">
        <f t="shared" si="5"/>
        <v>2864.8810417500003</v>
      </c>
      <c r="I24" s="21">
        <v>701.68725425000002</v>
      </c>
      <c r="J24" s="21">
        <f t="shared" si="6"/>
        <v>2163.1937875000003</v>
      </c>
      <c r="K24" s="21">
        <v>1037.71411502</v>
      </c>
      <c r="L24" s="21">
        <v>1023.04914249</v>
      </c>
      <c r="M24" s="21">
        <v>102.43052999</v>
      </c>
      <c r="N24" s="21">
        <f t="shared" si="7"/>
        <v>2003.22018533</v>
      </c>
      <c r="O24" s="21">
        <v>171.79563859999999</v>
      </c>
      <c r="P24" s="21">
        <f t="shared" si="8"/>
        <v>1831.42454673</v>
      </c>
      <c r="Q24" s="21">
        <v>1020.38389327</v>
      </c>
      <c r="R24" s="21">
        <v>769.87627421000002</v>
      </c>
      <c r="S24" s="21">
        <v>41.164379250000003</v>
      </c>
      <c r="T24" s="21"/>
      <c r="U24" s="21"/>
      <c r="V24" s="21"/>
      <c r="W24" s="21"/>
      <c r="X24" s="21"/>
      <c r="Y24" s="21"/>
    </row>
    <row r="25" spans="1:25" ht="12.75" hidden="1" customHeight="1" outlineLevel="1">
      <c r="A25" s="9">
        <v>40969</v>
      </c>
      <c r="B25" s="21">
        <v>4920.9173903299998</v>
      </c>
      <c r="C25" s="21">
        <f t="shared" si="0"/>
        <v>946.75591338000004</v>
      </c>
      <c r="D25" s="21">
        <f t="shared" si="1"/>
        <v>3974.1614769500002</v>
      </c>
      <c r="E25" s="21">
        <f t="shared" si="2"/>
        <v>2000.3126237000001</v>
      </c>
      <c r="F25" s="21">
        <f t="shared" si="3"/>
        <v>1828.3436368100001</v>
      </c>
      <c r="G25" s="21">
        <f t="shared" si="4"/>
        <v>145.50521644</v>
      </c>
      <c r="H25" s="21">
        <f t="shared" si="5"/>
        <v>2934.4930234399999</v>
      </c>
      <c r="I25" s="21">
        <v>742.39858624999999</v>
      </c>
      <c r="J25" s="21">
        <f t="shared" si="6"/>
        <v>2192.09443719</v>
      </c>
      <c r="K25" s="21">
        <v>1047.6474277100001</v>
      </c>
      <c r="L25" s="21">
        <v>1040.42084815</v>
      </c>
      <c r="M25" s="21">
        <v>104.02616132999999</v>
      </c>
      <c r="N25" s="21">
        <f t="shared" si="7"/>
        <v>1986.4243668900001</v>
      </c>
      <c r="O25" s="21">
        <v>204.35732712999999</v>
      </c>
      <c r="P25" s="21">
        <f t="shared" si="8"/>
        <v>1782.0670397600002</v>
      </c>
      <c r="Q25" s="21">
        <v>952.66519599000003</v>
      </c>
      <c r="R25" s="21">
        <v>787.92278866000004</v>
      </c>
      <c r="S25" s="21">
        <v>41.479055109999997</v>
      </c>
      <c r="T25" s="21"/>
      <c r="U25" s="21"/>
      <c r="V25" s="21"/>
      <c r="W25" s="21"/>
      <c r="X25" s="21"/>
      <c r="Y25" s="21"/>
    </row>
    <row r="26" spans="1:25" ht="12.75" hidden="1" customHeight="1" outlineLevel="1">
      <c r="A26" s="9">
        <v>41000</v>
      </c>
      <c r="B26" s="21">
        <v>5062.4278226699998</v>
      </c>
      <c r="C26" s="21">
        <f t="shared" si="0"/>
        <v>963.16504448000001</v>
      </c>
      <c r="D26" s="21">
        <f t="shared" si="1"/>
        <v>4099.2627781900001</v>
      </c>
      <c r="E26" s="21">
        <f t="shared" si="2"/>
        <v>2082.8788276800001</v>
      </c>
      <c r="F26" s="21">
        <f t="shared" si="3"/>
        <v>1870.9483462600001</v>
      </c>
      <c r="G26" s="21">
        <f t="shared" si="4"/>
        <v>145.43560425000001</v>
      </c>
      <c r="H26" s="21">
        <f t="shared" si="5"/>
        <v>3082.9924246299997</v>
      </c>
      <c r="I26" s="21">
        <v>791.26419357999998</v>
      </c>
      <c r="J26" s="21">
        <f t="shared" si="6"/>
        <v>2291.72823105</v>
      </c>
      <c r="K26" s="21">
        <v>1111.5326228399999</v>
      </c>
      <c r="L26" s="21">
        <v>1075.4497397800001</v>
      </c>
      <c r="M26" s="21">
        <v>104.74586843</v>
      </c>
      <c r="N26" s="21">
        <f t="shared" si="7"/>
        <v>1979.4353980400001</v>
      </c>
      <c r="O26" s="21">
        <v>171.90085089999999</v>
      </c>
      <c r="P26" s="21">
        <f t="shared" si="8"/>
        <v>1807.5345471400001</v>
      </c>
      <c r="Q26" s="21">
        <v>971.34620484000004</v>
      </c>
      <c r="R26" s="21">
        <v>795.49860648000003</v>
      </c>
      <c r="S26" s="21">
        <v>40.689735820000003</v>
      </c>
      <c r="T26" s="21"/>
      <c r="U26" s="21"/>
      <c r="V26" s="21"/>
      <c r="W26" s="21"/>
      <c r="X26" s="21"/>
      <c r="Y26" s="21"/>
    </row>
    <row r="27" spans="1:25" ht="12.75" hidden="1" customHeight="1" outlineLevel="1">
      <c r="A27" s="9">
        <v>41030</v>
      </c>
      <c r="B27" s="21">
        <v>5057.4570421400003</v>
      </c>
      <c r="C27" s="21">
        <f t="shared" si="0"/>
        <v>941.29833071000007</v>
      </c>
      <c r="D27" s="21">
        <f t="shared" si="1"/>
        <v>4116.15871143</v>
      </c>
      <c r="E27" s="21">
        <f t="shared" si="2"/>
        <v>2081.88533332</v>
      </c>
      <c r="F27" s="21">
        <f t="shared" si="3"/>
        <v>1885.0926253800001</v>
      </c>
      <c r="G27" s="21">
        <f t="shared" si="4"/>
        <v>149.18075272999999</v>
      </c>
      <c r="H27" s="21">
        <f t="shared" si="5"/>
        <v>3064.6180246599997</v>
      </c>
      <c r="I27" s="21">
        <v>770.92660120000005</v>
      </c>
      <c r="J27" s="21">
        <f t="shared" si="6"/>
        <v>2293.6914234599999</v>
      </c>
      <c r="K27" s="21">
        <v>1096.98071519</v>
      </c>
      <c r="L27" s="21">
        <v>1087.79940994</v>
      </c>
      <c r="M27" s="21">
        <v>108.91129832999999</v>
      </c>
      <c r="N27" s="21">
        <f t="shared" si="7"/>
        <v>1992.8390174800002</v>
      </c>
      <c r="O27" s="21">
        <v>170.37172950999999</v>
      </c>
      <c r="P27" s="21">
        <f t="shared" si="8"/>
        <v>1822.4672879700001</v>
      </c>
      <c r="Q27" s="21">
        <v>984.90461813000002</v>
      </c>
      <c r="R27" s="21">
        <v>797.29321544000004</v>
      </c>
      <c r="S27" s="21">
        <v>40.269454400000001</v>
      </c>
      <c r="T27" s="21"/>
      <c r="U27" s="21"/>
      <c r="V27" s="21"/>
      <c r="W27" s="21"/>
      <c r="X27" s="21"/>
      <c r="Y27" s="21"/>
    </row>
    <row r="28" spans="1:25" ht="12.75" hidden="1" customHeight="1" outlineLevel="1">
      <c r="A28" s="9">
        <v>41061</v>
      </c>
      <c r="B28" s="21">
        <v>5139.3036460599997</v>
      </c>
      <c r="C28" s="21">
        <f t="shared" si="0"/>
        <v>991.19764089</v>
      </c>
      <c r="D28" s="21">
        <f t="shared" si="1"/>
        <v>4148.1060051699997</v>
      </c>
      <c r="E28" s="21">
        <f t="shared" si="2"/>
        <v>2088.9439770099998</v>
      </c>
      <c r="F28" s="21">
        <f t="shared" si="3"/>
        <v>1919.1106201100001</v>
      </c>
      <c r="G28" s="21">
        <f t="shared" si="4"/>
        <v>140.05140804999999</v>
      </c>
      <c r="H28" s="21">
        <f t="shared" si="5"/>
        <v>3101.0104188199998</v>
      </c>
      <c r="I28" s="21">
        <v>825.69396624000001</v>
      </c>
      <c r="J28" s="21">
        <f t="shared" si="6"/>
        <v>2275.3164525799998</v>
      </c>
      <c r="K28" s="21">
        <v>1083.97726665</v>
      </c>
      <c r="L28" s="21">
        <v>1092.08198631</v>
      </c>
      <c r="M28" s="21">
        <v>99.257199619999994</v>
      </c>
      <c r="N28" s="21">
        <f t="shared" si="7"/>
        <v>2038.2932272400001</v>
      </c>
      <c r="O28" s="21">
        <v>165.50367464999999</v>
      </c>
      <c r="P28" s="21">
        <f t="shared" si="8"/>
        <v>1872.7895525900001</v>
      </c>
      <c r="Q28" s="21">
        <v>1004.96671036</v>
      </c>
      <c r="R28" s="21">
        <v>827.02863379999997</v>
      </c>
      <c r="S28" s="21">
        <v>40.794208429999998</v>
      </c>
      <c r="T28" s="21"/>
      <c r="U28" s="21"/>
      <c r="V28" s="21"/>
      <c r="W28" s="21"/>
      <c r="X28" s="21"/>
      <c r="Y28" s="21"/>
    </row>
    <row r="29" spans="1:25" ht="12.75" hidden="1" customHeight="1" outlineLevel="1">
      <c r="A29" s="9">
        <v>41091</v>
      </c>
      <c r="B29" s="21">
        <v>5152.4191777799997</v>
      </c>
      <c r="C29" s="21">
        <f t="shared" si="0"/>
        <v>966.14812924</v>
      </c>
      <c r="D29" s="21">
        <f t="shared" si="1"/>
        <v>4186.2710485400003</v>
      </c>
      <c r="E29" s="21">
        <f t="shared" si="2"/>
        <v>2066.4813848700001</v>
      </c>
      <c r="F29" s="21">
        <f t="shared" si="3"/>
        <v>1966.2537433299999</v>
      </c>
      <c r="G29" s="21">
        <f t="shared" si="4"/>
        <v>153.53592033999999</v>
      </c>
      <c r="H29" s="21">
        <f t="shared" si="5"/>
        <v>3067.1397388400001</v>
      </c>
      <c r="I29" s="21">
        <v>795.98153110999999</v>
      </c>
      <c r="J29" s="21">
        <f t="shared" si="6"/>
        <v>2271.15820773</v>
      </c>
      <c r="K29" s="21">
        <v>1086.49919944</v>
      </c>
      <c r="L29" s="21">
        <v>1085.7119080699999</v>
      </c>
      <c r="M29" s="21">
        <v>98.947100219999996</v>
      </c>
      <c r="N29" s="21">
        <f t="shared" si="7"/>
        <v>2085.2794389399996</v>
      </c>
      <c r="O29" s="21">
        <v>170.16659813000001</v>
      </c>
      <c r="P29" s="21">
        <f t="shared" si="8"/>
        <v>1915.1128408099999</v>
      </c>
      <c r="Q29" s="21">
        <v>979.98218542999996</v>
      </c>
      <c r="R29" s="21">
        <v>880.54183525999997</v>
      </c>
      <c r="S29" s="21">
        <v>54.588820120000001</v>
      </c>
      <c r="T29" s="21"/>
      <c r="U29" s="21"/>
      <c r="V29" s="21"/>
      <c r="W29" s="21"/>
      <c r="X29" s="21"/>
      <c r="Y29" s="21"/>
    </row>
    <row r="30" spans="1:25" ht="12.75" hidden="1" customHeight="1" outlineLevel="1">
      <c r="A30" s="9">
        <v>41122</v>
      </c>
      <c r="B30" s="21">
        <v>5261.4343019999997</v>
      </c>
      <c r="C30" s="21">
        <f t="shared" si="0"/>
        <v>956.28734816999997</v>
      </c>
      <c r="D30" s="21">
        <f t="shared" si="1"/>
        <v>4305.1469538300007</v>
      </c>
      <c r="E30" s="21">
        <f t="shared" si="2"/>
        <v>2089.09001158</v>
      </c>
      <c r="F30" s="21">
        <f t="shared" si="3"/>
        <v>2054.1018960199999</v>
      </c>
      <c r="G30" s="21">
        <f t="shared" si="4"/>
        <v>161.95504622999999</v>
      </c>
      <c r="H30" s="21">
        <f t="shared" si="5"/>
        <v>3113.34410647</v>
      </c>
      <c r="I30" s="21">
        <v>787.17494137999995</v>
      </c>
      <c r="J30" s="21">
        <f t="shared" si="6"/>
        <v>2326.1691650900002</v>
      </c>
      <c r="K30" s="21">
        <v>1112.63557902</v>
      </c>
      <c r="L30" s="21">
        <v>1112.70377573</v>
      </c>
      <c r="M30" s="21">
        <v>100.82981033999999</v>
      </c>
      <c r="N30" s="21">
        <f t="shared" si="7"/>
        <v>2148.0901955300001</v>
      </c>
      <c r="O30" s="21">
        <v>169.11240678999999</v>
      </c>
      <c r="P30" s="21">
        <f t="shared" si="8"/>
        <v>1978.9777887400001</v>
      </c>
      <c r="Q30" s="21">
        <v>976.45443255999999</v>
      </c>
      <c r="R30" s="21">
        <v>941.39812028999995</v>
      </c>
      <c r="S30" s="21">
        <v>61.125235889999999</v>
      </c>
      <c r="T30" s="21"/>
      <c r="U30" s="21"/>
      <c r="V30" s="21"/>
      <c r="W30" s="21"/>
      <c r="X30" s="21"/>
      <c r="Y30" s="21"/>
    </row>
    <row r="31" spans="1:25" ht="12.75" hidden="1" customHeight="1" outlineLevel="1">
      <c r="A31" s="9">
        <v>41153</v>
      </c>
      <c r="B31" s="21">
        <v>5327.1799926999993</v>
      </c>
      <c r="C31" s="21">
        <f t="shared" si="0"/>
        <v>949.97332423</v>
      </c>
      <c r="D31" s="21">
        <f t="shared" si="1"/>
        <v>4377.2066684700003</v>
      </c>
      <c r="E31" s="21">
        <f t="shared" si="2"/>
        <v>2048.1348388699998</v>
      </c>
      <c r="F31" s="21">
        <f t="shared" si="3"/>
        <v>2149.4773539099997</v>
      </c>
      <c r="G31" s="21">
        <f t="shared" si="4"/>
        <v>179.59447569</v>
      </c>
      <c r="H31" s="21">
        <f t="shared" si="5"/>
        <v>3081.7304377099999</v>
      </c>
      <c r="I31" s="21">
        <v>775.99797850000004</v>
      </c>
      <c r="J31" s="21">
        <f t="shared" si="6"/>
        <v>2305.7324592099999</v>
      </c>
      <c r="K31" s="21">
        <v>1104.0303108600001</v>
      </c>
      <c r="L31" s="21">
        <v>1096.20963992</v>
      </c>
      <c r="M31" s="21">
        <v>105.49250843</v>
      </c>
      <c r="N31" s="21">
        <f t="shared" si="7"/>
        <v>2245.4495549899998</v>
      </c>
      <c r="O31" s="21">
        <v>173.97534572999999</v>
      </c>
      <c r="P31" s="21">
        <f t="shared" si="8"/>
        <v>2071.47420926</v>
      </c>
      <c r="Q31" s="21">
        <v>944.10452800999997</v>
      </c>
      <c r="R31" s="21">
        <v>1053.2677139899999</v>
      </c>
      <c r="S31" s="21">
        <v>74.101967259999995</v>
      </c>
      <c r="T31" s="21"/>
      <c r="U31" s="21"/>
      <c r="V31" s="21"/>
      <c r="W31" s="21"/>
      <c r="X31" s="21"/>
      <c r="Y31" s="21"/>
    </row>
    <row r="32" spans="1:25" ht="12.75" hidden="1" customHeight="1" outlineLevel="1">
      <c r="A32" s="9">
        <v>41183</v>
      </c>
      <c r="B32" s="21">
        <v>5402.4554389200002</v>
      </c>
      <c r="C32" s="21">
        <f t="shared" si="0"/>
        <v>977.47357912000007</v>
      </c>
      <c r="D32" s="21">
        <f t="shared" si="1"/>
        <v>4424.9818598000002</v>
      </c>
      <c r="E32" s="21">
        <f t="shared" si="2"/>
        <v>2039.0119616800002</v>
      </c>
      <c r="F32" s="21">
        <f t="shared" si="3"/>
        <v>2204.5928770600003</v>
      </c>
      <c r="G32" s="21">
        <f t="shared" si="4"/>
        <v>181.37702106</v>
      </c>
      <c r="H32" s="21">
        <f t="shared" si="5"/>
        <v>3083.4542423000003</v>
      </c>
      <c r="I32" s="21">
        <v>790.69313547000002</v>
      </c>
      <c r="J32" s="21">
        <f t="shared" si="6"/>
        <v>2292.7611068300002</v>
      </c>
      <c r="K32" s="21">
        <v>1114.7628064400001</v>
      </c>
      <c r="L32" s="21">
        <v>1079.03993044</v>
      </c>
      <c r="M32" s="21">
        <v>98.958369950000005</v>
      </c>
      <c r="N32" s="21">
        <f t="shared" si="7"/>
        <v>2319.0011966200004</v>
      </c>
      <c r="O32" s="21">
        <v>186.78044365</v>
      </c>
      <c r="P32" s="21">
        <f t="shared" si="8"/>
        <v>2132.2207529700004</v>
      </c>
      <c r="Q32" s="21">
        <v>924.24915524000005</v>
      </c>
      <c r="R32" s="21">
        <v>1125.5529466200001</v>
      </c>
      <c r="S32" s="21">
        <v>82.418651109999999</v>
      </c>
      <c r="T32" s="21"/>
      <c r="U32" s="21"/>
      <c r="V32" s="21"/>
      <c r="W32" s="21"/>
      <c r="X32" s="21"/>
      <c r="Y32" s="21"/>
    </row>
    <row r="33" spans="1:25" ht="12.75" hidden="1" customHeight="1" outlineLevel="1">
      <c r="A33" s="9">
        <v>41214</v>
      </c>
      <c r="B33" s="21">
        <v>5514.7588792999995</v>
      </c>
      <c r="C33" s="21">
        <f t="shared" si="0"/>
        <v>961.00023639999995</v>
      </c>
      <c r="D33" s="21">
        <f t="shared" si="1"/>
        <v>4553.7586429000003</v>
      </c>
      <c r="E33" s="21">
        <f t="shared" si="2"/>
        <v>2127.1317585699999</v>
      </c>
      <c r="F33" s="21">
        <f t="shared" si="3"/>
        <v>2239.0360810699999</v>
      </c>
      <c r="G33" s="21">
        <f t="shared" si="4"/>
        <v>187.59080326</v>
      </c>
      <c r="H33" s="21">
        <f t="shared" si="5"/>
        <v>3107.6035129399997</v>
      </c>
      <c r="I33" s="21">
        <v>776.24282390999997</v>
      </c>
      <c r="J33" s="21">
        <f t="shared" si="6"/>
        <v>2331.3606890299998</v>
      </c>
      <c r="K33" s="21">
        <v>1174.17239993</v>
      </c>
      <c r="L33" s="21">
        <v>1059.17469233</v>
      </c>
      <c r="M33" s="21">
        <v>98.013596770000007</v>
      </c>
      <c r="N33" s="21">
        <f t="shared" si="7"/>
        <v>2407.1553663600002</v>
      </c>
      <c r="O33" s="21">
        <v>184.75741249000001</v>
      </c>
      <c r="P33" s="21">
        <f t="shared" si="8"/>
        <v>2222.39795387</v>
      </c>
      <c r="Q33" s="21">
        <v>952.95935864</v>
      </c>
      <c r="R33" s="21">
        <v>1179.8613887399999</v>
      </c>
      <c r="S33" s="21">
        <v>89.577206489999995</v>
      </c>
      <c r="T33" s="21"/>
      <c r="U33" s="21"/>
      <c r="V33" s="21"/>
      <c r="W33" s="21"/>
      <c r="X33" s="21"/>
      <c r="Y33" s="21"/>
    </row>
    <row r="34" spans="1:25" ht="12.75" hidden="1" customHeight="1" outlineLevel="1">
      <c r="A34" s="9">
        <v>41244</v>
      </c>
      <c r="B34" s="21">
        <v>5680.69553146</v>
      </c>
      <c r="C34" s="21">
        <f t="shared" si="0"/>
        <v>973.93662369000003</v>
      </c>
      <c r="D34" s="21">
        <f t="shared" si="1"/>
        <v>4706.7589077699995</v>
      </c>
      <c r="E34" s="21">
        <f t="shared" si="2"/>
        <v>2226.06907701</v>
      </c>
      <c r="F34" s="21">
        <f t="shared" si="3"/>
        <v>2285.0352168199997</v>
      </c>
      <c r="G34" s="21">
        <f t="shared" si="4"/>
        <v>195.65461393999999</v>
      </c>
      <c r="H34" s="21">
        <f t="shared" si="5"/>
        <v>3241.72594523</v>
      </c>
      <c r="I34" s="21">
        <v>791.13017764000006</v>
      </c>
      <c r="J34" s="21">
        <f t="shared" si="6"/>
        <v>2450.5957675899999</v>
      </c>
      <c r="K34" s="21">
        <v>1292.36888671</v>
      </c>
      <c r="L34" s="21">
        <v>1057.70900499</v>
      </c>
      <c r="M34" s="21">
        <v>100.51787589</v>
      </c>
      <c r="N34" s="21">
        <f t="shared" si="7"/>
        <v>2438.96958623</v>
      </c>
      <c r="O34" s="21">
        <v>182.80644605000001</v>
      </c>
      <c r="P34" s="21">
        <f t="shared" si="8"/>
        <v>2256.16314018</v>
      </c>
      <c r="Q34" s="21">
        <v>933.70019030000003</v>
      </c>
      <c r="R34" s="21">
        <v>1227.3262118299999</v>
      </c>
      <c r="S34" s="21">
        <v>95.136738050000005</v>
      </c>
      <c r="T34" s="21"/>
      <c r="U34" s="21"/>
      <c r="V34" s="21"/>
      <c r="W34" s="21"/>
      <c r="X34" s="21"/>
      <c r="Y34" s="21"/>
    </row>
    <row r="35" spans="1:25" ht="12.75" hidden="1" customHeight="1" outlineLevel="1">
      <c r="A35" s="9">
        <v>41275</v>
      </c>
      <c r="B35" s="21">
        <v>5886.3801774399999</v>
      </c>
      <c r="C35" s="21">
        <f t="shared" si="0"/>
        <v>992.83992569999998</v>
      </c>
      <c r="D35" s="21">
        <f t="shared" si="1"/>
        <v>4893.5402517399998</v>
      </c>
      <c r="E35" s="21">
        <f t="shared" si="2"/>
        <v>2347.8480986</v>
      </c>
      <c r="F35" s="21">
        <f t="shared" si="3"/>
        <v>2341.24836809</v>
      </c>
      <c r="G35" s="21">
        <f t="shared" si="4"/>
        <v>204.44378504999997</v>
      </c>
      <c r="H35" s="21">
        <f t="shared" si="5"/>
        <v>3392.3978960099998</v>
      </c>
      <c r="I35" s="21">
        <v>800.25052926000001</v>
      </c>
      <c r="J35" s="21">
        <f t="shared" si="6"/>
        <v>2592.1473667499999</v>
      </c>
      <c r="K35" s="21">
        <v>1400.9890487600001</v>
      </c>
      <c r="L35" s="21">
        <v>1084.6187387699999</v>
      </c>
      <c r="M35" s="21">
        <v>106.53957921999999</v>
      </c>
      <c r="N35" s="21">
        <f t="shared" si="7"/>
        <v>2493.9822814300005</v>
      </c>
      <c r="O35" s="21">
        <v>192.58939644</v>
      </c>
      <c r="P35" s="21">
        <f t="shared" si="8"/>
        <v>2301.3928849900003</v>
      </c>
      <c r="Q35" s="21">
        <v>946.85904984000001</v>
      </c>
      <c r="R35" s="21">
        <v>1256.62962932</v>
      </c>
      <c r="S35" s="21">
        <v>97.904205829999995</v>
      </c>
      <c r="T35" s="21"/>
      <c r="U35" s="21"/>
      <c r="V35" s="21"/>
      <c r="W35" s="21"/>
      <c r="X35" s="21"/>
      <c r="Y35" s="21"/>
    </row>
    <row r="36" spans="1:25" ht="12.75" hidden="1" customHeight="1" outlineLevel="1">
      <c r="A36" s="9">
        <v>41306</v>
      </c>
      <c r="B36" s="21">
        <v>5957.7023148900007</v>
      </c>
      <c r="C36" s="21">
        <f t="shared" si="0"/>
        <v>1050.2031359999999</v>
      </c>
      <c r="D36" s="21">
        <f t="shared" si="1"/>
        <v>4907.4991788900006</v>
      </c>
      <c r="E36" s="21">
        <f t="shared" si="2"/>
        <v>2329.6166799299999</v>
      </c>
      <c r="F36" s="21">
        <f t="shared" si="3"/>
        <v>2523.77442281</v>
      </c>
      <c r="G36" s="21">
        <f t="shared" si="4"/>
        <v>54.108076150000002</v>
      </c>
      <c r="H36" s="21">
        <f t="shared" si="5"/>
        <v>3506.2032999200001</v>
      </c>
      <c r="I36" s="21">
        <v>861.77172986999994</v>
      </c>
      <c r="J36" s="21">
        <f t="shared" si="6"/>
        <v>2644.4315700500001</v>
      </c>
      <c r="K36" s="21">
        <v>1413.7066874100001</v>
      </c>
      <c r="L36" s="21">
        <v>1193.00398808</v>
      </c>
      <c r="M36" s="21">
        <v>37.720894559999998</v>
      </c>
      <c r="N36" s="21">
        <f t="shared" si="7"/>
        <v>2451.4990149700002</v>
      </c>
      <c r="O36" s="21">
        <v>188.43140613</v>
      </c>
      <c r="P36" s="21">
        <f t="shared" si="8"/>
        <v>2263.06760884</v>
      </c>
      <c r="Q36" s="21">
        <v>915.90999251999995</v>
      </c>
      <c r="R36" s="21">
        <v>1330.77043473</v>
      </c>
      <c r="S36" s="21">
        <v>16.387181590000001</v>
      </c>
      <c r="T36" s="21"/>
      <c r="U36" s="21"/>
      <c r="V36" s="21"/>
      <c r="W36" s="21"/>
      <c r="X36" s="21"/>
      <c r="Y36" s="21"/>
    </row>
    <row r="37" spans="1:25" ht="12.75" hidden="1" customHeight="1" outlineLevel="1">
      <c r="A37" s="9">
        <v>41334</v>
      </c>
      <c r="B37" s="21">
        <v>6044.507606969999</v>
      </c>
      <c r="C37" s="21">
        <f t="shared" si="0"/>
        <v>1073.9965657400001</v>
      </c>
      <c r="D37" s="21">
        <f t="shared" si="1"/>
        <v>4970.51104123</v>
      </c>
      <c r="E37" s="21">
        <f t="shared" si="2"/>
        <v>2307.0891335799997</v>
      </c>
      <c r="F37" s="21">
        <f t="shared" si="3"/>
        <v>2597.6189493500001</v>
      </c>
      <c r="G37" s="21">
        <f t="shared" si="4"/>
        <v>65.8029583</v>
      </c>
      <c r="H37" s="21">
        <f t="shared" si="5"/>
        <v>3630.7951979199997</v>
      </c>
      <c r="I37" s="21">
        <v>891.47340958999996</v>
      </c>
      <c r="J37" s="21">
        <f t="shared" si="6"/>
        <v>2739.3217883299999</v>
      </c>
      <c r="K37" s="21">
        <v>1455.2451083599999</v>
      </c>
      <c r="L37" s="21">
        <v>1233.6003107500001</v>
      </c>
      <c r="M37" s="21">
        <v>50.476369220000002</v>
      </c>
      <c r="N37" s="21">
        <f t="shared" si="7"/>
        <v>2413.7124090500001</v>
      </c>
      <c r="O37" s="21">
        <v>182.52315615000001</v>
      </c>
      <c r="P37" s="21">
        <f t="shared" si="8"/>
        <v>2231.1892529000002</v>
      </c>
      <c r="Q37" s="21">
        <v>851.84402522000005</v>
      </c>
      <c r="R37" s="21">
        <v>1364.0186386</v>
      </c>
      <c r="S37" s="21">
        <v>15.32658908</v>
      </c>
      <c r="T37" s="21"/>
      <c r="U37" s="21"/>
      <c r="V37" s="21"/>
      <c r="W37" s="21"/>
      <c r="X37" s="21"/>
      <c r="Y37" s="21"/>
    </row>
    <row r="38" spans="1:25" ht="12.75" hidden="1" customHeight="1" outlineLevel="1">
      <c r="A38" s="9">
        <v>41365</v>
      </c>
      <c r="B38" s="21">
        <v>6143.8183547400004</v>
      </c>
      <c r="C38" s="21">
        <f t="shared" si="0"/>
        <v>1109.69058597</v>
      </c>
      <c r="D38" s="21">
        <f t="shared" si="1"/>
        <v>5034.1277687700003</v>
      </c>
      <c r="E38" s="21">
        <f t="shared" si="2"/>
        <v>2282.2727370100001</v>
      </c>
      <c r="F38" s="21">
        <f t="shared" si="3"/>
        <v>2682.09706534</v>
      </c>
      <c r="G38" s="21">
        <f t="shared" si="4"/>
        <v>69.757966420000002</v>
      </c>
      <c r="H38" s="21">
        <f t="shared" si="5"/>
        <v>3742.0430402000002</v>
      </c>
      <c r="I38" s="21">
        <v>925.59855263999998</v>
      </c>
      <c r="J38" s="21">
        <f t="shared" si="6"/>
        <v>2816.4444875600002</v>
      </c>
      <c r="K38" s="21">
        <v>1468.51570769</v>
      </c>
      <c r="L38" s="21">
        <v>1293.30936754</v>
      </c>
      <c r="M38" s="21">
        <v>54.619412330000003</v>
      </c>
      <c r="N38" s="21">
        <f t="shared" si="7"/>
        <v>2401.7753145400002</v>
      </c>
      <c r="O38" s="21">
        <v>184.09203332999999</v>
      </c>
      <c r="P38" s="21">
        <f t="shared" si="8"/>
        <v>2217.6832812100001</v>
      </c>
      <c r="Q38" s="21">
        <v>813.75702932000002</v>
      </c>
      <c r="R38" s="21">
        <v>1388.7876977999999</v>
      </c>
      <c r="S38" s="21">
        <v>15.13855409</v>
      </c>
      <c r="T38" s="21"/>
      <c r="U38" s="21"/>
      <c r="V38" s="21"/>
      <c r="W38" s="21"/>
      <c r="X38" s="21"/>
      <c r="Y38" s="21"/>
    </row>
    <row r="39" spans="1:25" ht="12.75" hidden="1" customHeight="1" outlineLevel="1">
      <c r="A39" s="9">
        <v>41395</v>
      </c>
      <c r="B39" s="21">
        <v>6202.2747808000004</v>
      </c>
      <c r="C39" s="21">
        <f t="shared" si="0"/>
        <v>1087.93674631</v>
      </c>
      <c r="D39" s="21">
        <f t="shared" si="1"/>
        <v>5114.3380344899997</v>
      </c>
      <c r="E39" s="21">
        <f t="shared" si="2"/>
        <v>2283.34831132</v>
      </c>
      <c r="F39" s="21">
        <f t="shared" si="3"/>
        <v>2758.1047881200002</v>
      </c>
      <c r="G39" s="21">
        <f t="shared" si="4"/>
        <v>72.884935049999996</v>
      </c>
      <c r="H39" s="21">
        <f t="shared" si="5"/>
        <v>3826.5069759999997</v>
      </c>
      <c r="I39" s="21">
        <v>909.61481276999996</v>
      </c>
      <c r="J39" s="21">
        <f t="shared" si="6"/>
        <v>2916.8921632299998</v>
      </c>
      <c r="K39" s="21">
        <v>1515.0783944899999</v>
      </c>
      <c r="L39" s="21">
        <v>1343.1275689700001</v>
      </c>
      <c r="M39" s="21">
        <v>58.686199770000002</v>
      </c>
      <c r="N39" s="21">
        <f t="shared" si="7"/>
        <v>2375.7678048000002</v>
      </c>
      <c r="O39" s="21">
        <v>178.32193354</v>
      </c>
      <c r="P39" s="21">
        <f t="shared" si="8"/>
        <v>2197.4458712600003</v>
      </c>
      <c r="Q39" s="21">
        <v>768.26991683000006</v>
      </c>
      <c r="R39" s="21">
        <v>1414.9772191500001</v>
      </c>
      <c r="S39" s="21">
        <v>14.198735279999999</v>
      </c>
      <c r="T39" s="21"/>
      <c r="U39" s="21"/>
      <c r="V39" s="21"/>
      <c r="W39" s="21"/>
      <c r="X39" s="21"/>
      <c r="Y39" s="21"/>
    </row>
    <row r="40" spans="1:25" ht="12.75" hidden="1" customHeight="1" outlineLevel="1">
      <c r="A40" s="9">
        <v>41426</v>
      </c>
      <c r="B40" s="21">
        <v>6401.6832191100002</v>
      </c>
      <c r="C40" s="21">
        <f t="shared" si="0"/>
        <v>1224.90992581</v>
      </c>
      <c r="D40" s="21">
        <f t="shared" si="1"/>
        <v>5176.7732933000007</v>
      </c>
      <c r="E40" s="21">
        <f t="shared" si="2"/>
        <v>2267.0827828699998</v>
      </c>
      <c r="F40" s="21">
        <f t="shared" si="3"/>
        <v>2835.4309753099997</v>
      </c>
      <c r="G40" s="21">
        <f t="shared" si="4"/>
        <v>74.259535119999995</v>
      </c>
      <c r="H40" s="21">
        <f t="shared" si="5"/>
        <v>4030.3923826800001</v>
      </c>
      <c r="I40" s="21">
        <v>1039.1089037900001</v>
      </c>
      <c r="J40" s="21">
        <f t="shared" si="6"/>
        <v>2991.28347889</v>
      </c>
      <c r="K40" s="21">
        <v>1530.5733036399999</v>
      </c>
      <c r="L40" s="21">
        <v>1399.83116434</v>
      </c>
      <c r="M40" s="21">
        <v>60.879010909999998</v>
      </c>
      <c r="N40" s="21">
        <f t="shared" si="7"/>
        <v>2371.2908364300001</v>
      </c>
      <c r="O40" s="21">
        <v>185.80102202</v>
      </c>
      <c r="P40" s="21">
        <f t="shared" si="8"/>
        <v>2185.4898144100002</v>
      </c>
      <c r="Q40" s="21">
        <v>736.50947923000001</v>
      </c>
      <c r="R40" s="21">
        <v>1435.5998109699999</v>
      </c>
      <c r="S40" s="21">
        <v>13.380524210000001</v>
      </c>
      <c r="T40" s="21"/>
      <c r="U40" s="21"/>
      <c r="V40" s="21"/>
      <c r="W40" s="21"/>
      <c r="X40" s="21"/>
      <c r="Y40" s="21"/>
    </row>
    <row r="41" spans="1:25" ht="12.75" hidden="1" customHeight="1" outlineLevel="1">
      <c r="A41" s="9">
        <v>41456</v>
      </c>
      <c r="B41" s="21">
        <v>6433.2646906299997</v>
      </c>
      <c r="C41" s="21">
        <f t="shared" si="0"/>
        <v>1165.10018685</v>
      </c>
      <c r="D41" s="21">
        <f t="shared" si="1"/>
        <v>5268.1645037799999</v>
      </c>
      <c r="E41" s="21">
        <f t="shared" si="2"/>
        <v>2074.8150503500001</v>
      </c>
      <c r="F41" s="21">
        <f t="shared" si="3"/>
        <v>3118.7306651399999</v>
      </c>
      <c r="G41" s="21">
        <f t="shared" si="4"/>
        <v>74.618788289999998</v>
      </c>
      <c r="H41" s="21">
        <f t="shared" si="5"/>
        <v>4043.5977308799997</v>
      </c>
      <c r="I41" s="21">
        <v>988.46994976999997</v>
      </c>
      <c r="J41" s="21">
        <f t="shared" si="6"/>
        <v>3055.1277811099999</v>
      </c>
      <c r="K41" s="21">
        <v>1526.49752298</v>
      </c>
      <c r="L41" s="21">
        <v>1465.3722573299999</v>
      </c>
      <c r="M41" s="21">
        <v>63.258000799999998</v>
      </c>
      <c r="N41" s="21">
        <f t="shared" si="7"/>
        <v>2389.6669597499999</v>
      </c>
      <c r="O41" s="21">
        <v>176.63023708</v>
      </c>
      <c r="P41" s="21">
        <f t="shared" si="8"/>
        <v>2213.03672267</v>
      </c>
      <c r="Q41" s="21">
        <v>548.31752736999999</v>
      </c>
      <c r="R41" s="21">
        <v>1653.35840781</v>
      </c>
      <c r="S41" s="21">
        <v>11.36078749</v>
      </c>
      <c r="T41" s="21"/>
      <c r="U41" s="21"/>
      <c r="V41" s="21"/>
      <c r="W41" s="21"/>
      <c r="X41" s="21"/>
      <c r="Y41" s="21"/>
    </row>
    <row r="42" spans="1:25" ht="12.75" hidden="1" customHeight="1" outlineLevel="1">
      <c r="A42" s="9">
        <v>41487</v>
      </c>
      <c r="B42" s="21">
        <v>6528.8199869999999</v>
      </c>
      <c r="C42" s="21">
        <f t="shared" si="0"/>
        <v>1157.60677986</v>
      </c>
      <c r="D42" s="21">
        <f t="shared" si="1"/>
        <v>5371.2132071399992</v>
      </c>
      <c r="E42" s="21">
        <f t="shared" si="2"/>
        <v>2066.08712844</v>
      </c>
      <c r="F42" s="21">
        <f t="shared" si="3"/>
        <v>3223.7212954000001</v>
      </c>
      <c r="G42" s="21">
        <f t="shared" si="4"/>
        <v>81.404783300000005</v>
      </c>
      <c r="H42" s="21">
        <f t="shared" si="5"/>
        <v>4099.4518153099998</v>
      </c>
      <c r="I42" s="21">
        <v>982.41994770999997</v>
      </c>
      <c r="J42" s="21">
        <f t="shared" si="6"/>
        <v>3117.0318675999997</v>
      </c>
      <c r="K42" s="21">
        <v>1518.48414103</v>
      </c>
      <c r="L42" s="21">
        <v>1528.5720627600001</v>
      </c>
      <c r="M42" s="21">
        <v>69.97566381</v>
      </c>
      <c r="N42" s="21">
        <f t="shared" si="7"/>
        <v>2429.3681716900001</v>
      </c>
      <c r="O42" s="21">
        <v>175.18683214999999</v>
      </c>
      <c r="P42" s="21">
        <f t="shared" si="8"/>
        <v>2254.18133954</v>
      </c>
      <c r="Q42" s="21">
        <v>547.60298740999997</v>
      </c>
      <c r="R42" s="21">
        <v>1695.14923264</v>
      </c>
      <c r="S42" s="21">
        <v>11.42911949</v>
      </c>
      <c r="T42" s="21"/>
      <c r="U42" s="21"/>
      <c r="V42" s="21"/>
      <c r="W42" s="21"/>
      <c r="X42" s="21"/>
      <c r="Y42" s="21"/>
    </row>
    <row r="43" spans="1:25" ht="12.75" hidden="1" customHeight="1" outlineLevel="1">
      <c r="A43" s="9">
        <v>41518</v>
      </c>
      <c r="B43" s="21">
        <v>6663.7408345899994</v>
      </c>
      <c r="C43" s="21">
        <f t="shared" si="0"/>
        <v>1166.40293524</v>
      </c>
      <c r="D43" s="21">
        <f t="shared" si="1"/>
        <v>5497.33789935</v>
      </c>
      <c r="E43" s="21">
        <f t="shared" si="2"/>
        <v>2096.0610872000002</v>
      </c>
      <c r="F43" s="21">
        <f t="shared" si="3"/>
        <v>3310.6499461499998</v>
      </c>
      <c r="G43" s="21">
        <f t="shared" si="4"/>
        <v>90.626865999999993</v>
      </c>
      <c r="H43" s="21">
        <f t="shared" si="5"/>
        <v>4195.8636848100004</v>
      </c>
      <c r="I43" s="21">
        <v>983.31880082999999</v>
      </c>
      <c r="J43" s="21">
        <f t="shared" si="6"/>
        <v>3212.5448839800001</v>
      </c>
      <c r="K43" s="21">
        <v>1555.05135814</v>
      </c>
      <c r="L43" s="21">
        <v>1577.18945235</v>
      </c>
      <c r="M43" s="21">
        <v>80.304073489999993</v>
      </c>
      <c r="N43" s="21">
        <f t="shared" si="7"/>
        <v>2467.8771497799999</v>
      </c>
      <c r="O43" s="21">
        <v>183.08413440999999</v>
      </c>
      <c r="P43" s="21">
        <f t="shared" si="8"/>
        <v>2284.7930153699999</v>
      </c>
      <c r="Q43" s="21">
        <v>541.00972906000004</v>
      </c>
      <c r="R43" s="21">
        <v>1733.4604938</v>
      </c>
      <c r="S43" s="21">
        <v>10.322792509999999</v>
      </c>
      <c r="T43" s="21"/>
      <c r="U43" s="21"/>
      <c r="V43" s="21"/>
      <c r="W43" s="21"/>
      <c r="X43" s="21"/>
      <c r="Y43" s="21"/>
    </row>
    <row r="44" spans="1:25" ht="12.75" hidden="1" customHeight="1" outlineLevel="1">
      <c r="A44" s="9">
        <v>41548</v>
      </c>
      <c r="B44" s="21">
        <v>6759.7400879899997</v>
      </c>
      <c r="C44" s="21">
        <f t="shared" si="0"/>
        <v>1113.57139506</v>
      </c>
      <c r="D44" s="21">
        <f t="shared" si="1"/>
        <v>5646.1686929299995</v>
      </c>
      <c r="E44" s="21">
        <f t="shared" si="2"/>
        <v>2176.0599516900002</v>
      </c>
      <c r="F44" s="21">
        <f t="shared" si="3"/>
        <v>3382.6281150100003</v>
      </c>
      <c r="G44" s="21">
        <f t="shared" si="4"/>
        <v>87.480626229999999</v>
      </c>
      <c r="H44" s="21">
        <f t="shared" si="5"/>
        <v>4324.9565094599993</v>
      </c>
      <c r="I44" s="21">
        <v>940.42767605999995</v>
      </c>
      <c r="J44" s="21">
        <f t="shared" si="6"/>
        <v>3384.5288333999997</v>
      </c>
      <c r="K44" s="21">
        <v>1660.04262017</v>
      </c>
      <c r="L44" s="21">
        <v>1646.6822717800001</v>
      </c>
      <c r="M44" s="21">
        <v>77.803941449999996</v>
      </c>
      <c r="N44" s="21">
        <f t="shared" si="7"/>
        <v>2434.7835785299999</v>
      </c>
      <c r="O44" s="21">
        <v>173.143719</v>
      </c>
      <c r="P44" s="21">
        <f t="shared" si="8"/>
        <v>2261.6398595299997</v>
      </c>
      <c r="Q44" s="21">
        <v>516.01733151999997</v>
      </c>
      <c r="R44" s="21">
        <v>1735.94584323</v>
      </c>
      <c r="S44" s="21">
        <v>9.6766847800000004</v>
      </c>
      <c r="T44" s="21"/>
      <c r="U44" s="21"/>
      <c r="V44" s="21"/>
      <c r="W44" s="21"/>
      <c r="X44" s="21"/>
      <c r="Y44" s="21"/>
    </row>
    <row r="45" spans="1:25" ht="12.75" hidden="1" customHeight="1" outlineLevel="1">
      <c r="A45" s="9">
        <v>41579</v>
      </c>
      <c r="B45" s="21">
        <v>6917.9045867799996</v>
      </c>
      <c r="C45" s="21">
        <f t="shared" si="0"/>
        <v>1167.91276896</v>
      </c>
      <c r="D45" s="21">
        <f t="shared" si="1"/>
        <v>5749.9918178200005</v>
      </c>
      <c r="E45" s="21">
        <f t="shared" si="2"/>
        <v>2196.9335682999999</v>
      </c>
      <c r="F45" s="21">
        <f t="shared" si="3"/>
        <v>3443.3931708199998</v>
      </c>
      <c r="G45" s="21">
        <f t="shared" si="4"/>
        <v>109.6650787</v>
      </c>
      <c r="H45" s="21">
        <f t="shared" si="5"/>
        <v>4469.0943735800001</v>
      </c>
      <c r="I45" s="21">
        <v>982.47751154000002</v>
      </c>
      <c r="J45" s="21">
        <f t="shared" si="6"/>
        <v>3486.6168620399999</v>
      </c>
      <c r="K45" s="21">
        <v>1693.19859471</v>
      </c>
      <c r="L45" s="21">
        <v>1693.1951342</v>
      </c>
      <c r="M45" s="21">
        <v>100.22313312999999</v>
      </c>
      <c r="N45" s="21">
        <f t="shared" si="7"/>
        <v>2448.8102132000004</v>
      </c>
      <c r="O45" s="21">
        <v>185.43525742</v>
      </c>
      <c r="P45" s="21">
        <f t="shared" si="8"/>
        <v>2263.3749557800002</v>
      </c>
      <c r="Q45" s="21">
        <v>503.73497358999998</v>
      </c>
      <c r="R45" s="21">
        <v>1750.19803662</v>
      </c>
      <c r="S45" s="21">
        <v>9.4419455699999997</v>
      </c>
      <c r="T45" s="21"/>
      <c r="U45" s="21"/>
      <c r="V45" s="21"/>
      <c r="W45" s="21"/>
      <c r="X45" s="21"/>
      <c r="Y45" s="21"/>
    </row>
    <row r="46" spans="1:25" ht="12.75" hidden="1" customHeight="1" outlineLevel="1">
      <c r="A46" s="9">
        <v>41609</v>
      </c>
      <c r="B46" s="21">
        <v>6969.3695941699998</v>
      </c>
      <c r="C46" s="21">
        <f t="shared" si="0"/>
        <v>1080.4967177999999</v>
      </c>
      <c r="D46" s="21">
        <f t="shared" si="1"/>
        <v>5888.8728763700001</v>
      </c>
      <c r="E46" s="21">
        <f t="shared" si="2"/>
        <v>2215.13415235</v>
      </c>
      <c r="F46" s="21">
        <f t="shared" si="3"/>
        <v>3550.8070465400001</v>
      </c>
      <c r="G46" s="21">
        <f t="shared" si="4"/>
        <v>122.93167748</v>
      </c>
      <c r="H46" s="21">
        <f t="shared" si="5"/>
        <v>4522.68106266</v>
      </c>
      <c r="I46" s="21">
        <v>929.30332493000003</v>
      </c>
      <c r="J46" s="21">
        <f t="shared" si="6"/>
        <v>3593.3777377300003</v>
      </c>
      <c r="K46" s="21">
        <v>1706.58629165</v>
      </c>
      <c r="L46" s="21">
        <v>1772.29648152</v>
      </c>
      <c r="M46" s="21">
        <v>114.49496456</v>
      </c>
      <c r="N46" s="21">
        <f t="shared" si="7"/>
        <v>2446.6885315099998</v>
      </c>
      <c r="O46" s="21">
        <v>151.19339287</v>
      </c>
      <c r="P46" s="21">
        <f t="shared" si="8"/>
        <v>2295.4951386399998</v>
      </c>
      <c r="Q46" s="21">
        <v>508.5478607</v>
      </c>
      <c r="R46" s="21">
        <v>1778.5105650200001</v>
      </c>
      <c r="S46" s="21">
        <v>8.4367129199999997</v>
      </c>
      <c r="T46" s="21"/>
      <c r="U46" s="21"/>
      <c r="V46" s="21"/>
      <c r="W46" s="21"/>
      <c r="X46" s="21"/>
      <c r="Y46" s="21"/>
    </row>
    <row r="47" spans="1:25" ht="12.75" hidden="1" customHeight="1" outlineLevel="1">
      <c r="A47" s="9">
        <v>41640</v>
      </c>
      <c r="B47" s="21">
        <v>6951.0240184499999</v>
      </c>
      <c r="C47" s="21">
        <f t="shared" si="0"/>
        <v>1012.9546348600001</v>
      </c>
      <c r="D47" s="21">
        <f t="shared" si="1"/>
        <v>5938.0693835900001</v>
      </c>
      <c r="E47" s="21">
        <f t="shared" si="2"/>
        <v>2213.0662100700001</v>
      </c>
      <c r="F47" s="21">
        <f t="shared" si="3"/>
        <v>3594.0578333399999</v>
      </c>
      <c r="G47" s="21">
        <f t="shared" si="4"/>
        <v>130.94534017999999</v>
      </c>
      <c r="H47" s="21">
        <f t="shared" si="5"/>
        <v>4526.4112063500006</v>
      </c>
      <c r="I47" s="21">
        <v>871.11039801000004</v>
      </c>
      <c r="J47" s="21">
        <f t="shared" si="6"/>
        <v>3655.3008083400005</v>
      </c>
      <c r="K47" s="21">
        <v>1714.5626295100001</v>
      </c>
      <c r="L47" s="21">
        <v>1818.0763209300001</v>
      </c>
      <c r="M47" s="21">
        <v>122.6618579</v>
      </c>
      <c r="N47" s="21">
        <f t="shared" si="7"/>
        <v>2424.6128121000002</v>
      </c>
      <c r="O47" s="21">
        <v>141.84423684999999</v>
      </c>
      <c r="P47" s="21">
        <f t="shared" si="8"/>
        <v>2282.7685752500001</v>
      </c>
      <c r="Q47" s="21">
        <v>498.50358055999999</v>
      </c>
      <c r="R47" s="21">
        <v>1775.9815124100001</v>
      </c>
      <c r="S47" s="21">
        <v>8.2834822799999994</v>
      </c>
      <c r="T47" s="21"/>
      <c r="U47" s="21"/>
      <c r="V47" s="21"/>
      <c r="W47" s="21"/>
      <c r="X47" s="21"/>
      <c r="Y47" s="21"/>
    </row>
    <row r="48" spans="1:25" ht="12.75" hidden="1" customHeight="1" outlineLevel="1">
      <c r="A48" s="9">
        <v>41671</v>
      </c>
      <c r="B48" s="21">
        <v>6996.5231151600001</v>
      </c>
      <c r="C48" s="21">
        <f t="shared" si="0"/>
        <v>904.27031899999997</v>
      </c>
      <c r="D48" s="21">
        <f t="shared" si="1"/>
        <v>6092.2527961599999</v>
      </c>
      <c r="E48" s="21">
        <f t="shared" si="2"/>
        <v>2115.4255124900001</v>
      </c>
      <c r="F48" s="21">
        <f t="shared" si="3"/>
        <v>3779.02894956</v>
      </c>
      <c r="G48" s="21">
        <f t="shared" si="4"/>
        <v>197.79833411000001</v>
      </c>
      <c r="H48" s="21">
        <f t="shared" si="5"/>
        <v>4189.0110991299998</v>
      </c>
      <c r="I48" s="21">
        <v>745.54680186999997</v>
      </c>
      <c r="J48" s="21">
        <f t="shared" si="6"/>
        <v>3443.46429726</v>
      </c>
      <c r="K48" s="21">
        <v>1564.86046418</v>
      </c>
      <c r="L48" s="21">
        <v>1689.44643096</v>
      </c>
      <c r="M48" s="21">
        <v>189.15740212</v>
      </c>
      <c r="N48" s="21">
        <f t="shared" si="7"/>
        <v>2807.5120160299998</v>
      </c>
      <c r="O48" s="21">
        <v>158.72351713</v>
      </c>
      <c r="P48" s="21">
        <f t="shared" si="8"/>
        <v>2648.7884988999999</v>
      </c>
      <c r="Q48" s="21">
        <v>550.56504830999995</v>
      </c>
      <c r="R48" s="21">
        <v>2089.5825186000002</v>
      </c>
      <c r="S48" s="21">
        <v>8.6409319900000003</v>
      </c>
      <c r="T48" s="21"/>
      <c r="U48" s="21"/>
      <c r="V48" s="21"/>
      <c r="W48" s="21"/>
      <c r="X48" s="21"/>
      <c r="Y48" s="21"/>
    </row>
    <row r="49" spans="1:25" ht="12.75" hidden="1" customHeight="1" outlineLevel="1">
      <c r="A49" s="9">
        <v>41699</v>
      </c>
      <c r="B49" s="21">
        <v>6854.9611005100005</v>
      </c>
      <c r="C49" s="21">
        <f t="shared" si="0"/>
        <v>992.93090741000003</v>
      </c>
      <c r="D49" s="21">
        <f t="shared" si="1"/>
        <v>5862.0301930999995</v>
      </c>
      <c r="E49" s="21">
        <f t="shared" si="2"/>
        <v>2008.9935723599999</v>
      </c>
      <c r="F49" s="21">
        <f t="shared" si="3"/>
        <v>3660.9989397999998</v>
      </c>
      <c r="G49" s="21">
        <f t="shared" si="4"/>
        <v>192.03768094</v>
      </c>
      <c r="H49" s="21">
        <f t="shared" si="5"/>
        <v>4012.1130007000002</v>
      </c>
      <c r="I49" s="21">
        <v>742.42102447000002</v>
      </c>
      <c r="J49" s="21">
        <f t="shared" si="6"/>
        <v>3269.6919762299999</v>
      </c>
      <c r="K49" s="21">
        <v>1493.6125839199999</v>
      </c>
      <c r="L49" s="21">
        <v>1593.3398585100001</v>
      </c>
      <c r="M49" s="21">
        <v>182.7395338</v>
      </c>
      <c r="N49" s="21">
        <f t="shared" si="7"/>
        <v>2842.8480998099999</v>
      </c>
      <c r="O49" s="21">
        <v>250.50988294000001</v>
      </c>
      <c r="P49" s="21">
        <f t="shared" si="8"/>
        <v>2592.33821687</v>
      </c>
      <c r="Q49" s="21">
        <v>515.38098844000001</v>
      </c>
      <c r="R49" s="21">
        <v>2067.6590812899999</v>
      </c>
      <c r="S49" s="21">
        <v>9.2981471399999993</v>
      </c>
      <c r="T49" s="21"/>
      <c r="U49" s="21"/>
      <c r="V49" s="21"/>
      <c r="W49" s="21"/>
      <c r="X49" s="21"/>
      <c r="Y49" s="21"/>
    </row>
    <row r="50" spans="1:25" ht="12.75" hidden="1" customHeight="1" outlineLevel="1">
      <c r="A50" s="9">
        <v>41730</v>
      </c>
      <c r="B50" s="21">
        <v>6946.7864871299998</v>
      </c>
      <c r="C50" s="21">
        <f t="shared" si="0"/>
        <v>1072.7369583899999</v>
      </c>
      <c r="D50" s="21">
        <f t="shared" si="1"/>
        <v>5874.0495287400008</v>
      </c>
      <c r="E50" s="21">
        <f t="shared" si="2"/>
        <v>2084.6643154600001</v>
      </c>
      <c r="F50" s="21">
        <f t="shared" si="3"/>
        <v>3599.1738484400003</v>
      </c>
      <c r="G50" s="21">
        <f t="shared" si="4"/>
        <v>190.21136484000002</v>
      </c>
      <c r="H50" s="21">
        <f t="shared" si="5"/>
        <v>4156.9132481500001</v>
      </c>
      <c r="I50" s="21">
        <v>855.83784645000003</v>
      </c>
      <c r="J50" s="21">
        <f t="shared" si="6"/>
        <v>3301.0754017000004</v>
      </c>
      <c r="K50" s="21">
        <v>1566.52546575</v>
      </c>
      <c r="L50" s="21">
        <v>1553.51944987</v>
      </c>
      <c r="M50" s="21">
        <v>181.03048608</v>
      </c>
      <c r="N50" s="21">
        <f t="shared" si="7"/>
        <v>2789.8732389799998</v>
      </c>
      <c r="O50" s="21">
        <v>216.89911194000001</v>
      </c>
      <c r="P50" s="21">
        <f t="shared" si="8"/>
        <v>2572.97412704</v>
      </c>
      <c r="Q50" s="21">
        <v>518.13884971000004</v>
      </c>
      <c r="R50" s="21">
        <v>2045.65439857</v>
      </c>
      <c r="S50" s="21">
        <v>9.1808787600000006</v>
      </c>
      <c r="T50" s="21"/>
      <c r="U50" s="21"/>
      <c r="V50" s="21"/>
      <c r="W50" s="21"/>
      <c r="X50" s="21"/>
      <c r="Y50" s="21"/>
    </row>
    <row r="51" spans="1:25" ht="12.75" hidden="1" customHeight="1" outlineLevel="1">
      <c r="A51" s="9">
        <v>41760</v>
      </c>
      <c r="B51" s="21">
        <v>6975.0369629000006</v>
      </c>
      <c r="C51" s="21">
        <f t="shared" si="0"/>
        <v>1050.8083632400001</v>
      </c>
      <c r="D51" s="21">
        <f t="shared" si="1"/>
        <v>5924.2285996599994</v>
      </c>
      <c r="E51" s="21">
        <f t="shared" si="2"/>
        <v>2175.7972400999997</v>
      </c>
      <c r="F51" s="21">
        <f t="shared" si="3"/>
        <v>3558.91074669</v>
      </c>
      <c r="G51" s="21">
        <f t="shared" si="4"/>
        <v>189.52061287000001</v>
      </c>
      <c r="H51" s="21">
        <f t="shared" si="5"/>
        <v>4213.1541552299996</v>
      </c>
      <c r="I51" s="21">
        <v>843.51979039000003</v>
      </c>
      <c r="J51" s="21">
        <f t="shared" si="6"/>
        <v>3369.6343648399998</v>
      </c>
      <c r="K51" s="21">
        <v>1650.3618198199999</v>
      </c>
      <c r="L51" s="21">
        <v>1535.44007287</v>
      </c>
      <c r="M51" s="21">
        <v>183.83247215</v>
      </c>
      <c r="N51" s="21">
        <f t="shared" si="7"/>
        <v>2761.8828076699997</v>
      </c>
      <c r="O51" s="21">
        <v>207.28857285000001</v>
      </c>
      <c r="P51" s="21">
        <f t="shared" si="8"/>
        <v>2554.5942348199997</v>
      </c>
      <c r="Q51" s="21">
        <v>525.43542028000002</v>
      </c>
      <c r="R51" s="21">
        <v>2023.47067382</v>
      </c>
      <c r="S51" s="21">
        <v>5.6881407199999998</v>
      </c>
      <c r="T51" s="21"/>
      <c r="U51" s="21"/>
      <c r="V51" s="21"/>
      <c r="W51" s="21"/>
      <c r="X51" s="21"/>
      <c r="Y51" s="21"/>
    </row>
    <row r="52" spans="1:25" ht="12.75" hidden="1" customHeight="1" outlineLevel="1">
      <c r="A52" s="9">
        <v>41791</v>
      </c>
      <c r="B52" s="21">
        <v>7166.1073170400005</v>
      </c>
      <c r="C52" s="21">
        <f t="shared" si="0"/>
        <v>1367.57024613</v>
      </c>
      <c r="D52" s="21">
        <f t="shared" si="1"/>
        <v>5798.5370709100007</v>
      </c>
      <c r="E52" s="21">
        <f t="shared" si="2"/>
        <v>2082.3922513299999</v>
      </c>
      <c r="F52" s="21">
        <f t="shared" si="3"/>
        <v>3551.8293660500003</v>
      </c>
      <c r="G52" s="21">
        <f t="shared" si="4"/>
        <v>164.31545353000001</v>
      </c>
      <c r="H52" s="21">
        <f t="shared" si="5"/>
        <v>4467.7295775800003</v>
      </c>
      <c r="I52" s="21">
        <v>1159.45163368</v>
      </c>
      <c r="J52" s="21">
        <f t="shared" si="6"/>
        <v>3308.2779439000001</v>
      </c>
      <c r="K52" s="21">
        <v>1593.61104043</v>
      </c>
      <c r="L52" s="21">
        <v>1556.04166448</v>
      </c>
      <c r="M52" s="21">
        <v>158.62523899000001</v>
      </c>
      <c r="N52" s="21">
        <f t="shared" si="7"/>
        <v>2698.3777394600002</v>
      </c>
      <c r="O52" s="21">
        <v>208.11861245</v>
      </c>
      <c r="P52" s="21">
        <f t="shared" si="8"/>
        <v>2490.2591270100002</v>
      </c>
      <c r="Q52" s="21">
        <v>488.78121090000002</v>
      </c>
      <c r="R52" s="21">
        <v>1995.7877015700001</v>
      </c>
      <c r="S52" s="21">
        <v>5.6902145400000004</v>
      </c>
      <c r="T52" s="21"/>
      <c r="U52" s="21"/>
      <c r="V52" s="21"/>
      <c r="W52" s="21"/>
      <c r="X52" s="21"/>
      <c r="Y52" s="21"/>
    </row>
    <row r="53" spans="1:25" ht="12.75" hidden="1" customHeight="1" outlineLevel="1">
      <c r="A53" s="9">
        <v>41821</v>
      </c>
      <c r="B53" s="21">
        <v>7136.8953635199996</v>
      </c>
      <c r="C53" s="21">
        <f t="shared" si="0"/>
        <v>1154.03670771</v>
      </c>
      <c r="D53" s="21">
        <f t="shared" si="1"/>
        <v>5982.8586558099996</v>
      </c>
      <c r="E53" s="21">
        <f t="shared" si="2"/>
        <v>2262.84096103</v>
      </c>
      <c r="F53" s="21">
        <f t="shared" si="3"/>
        <v>3551.1132536300001</v>
      </c>
      <c r="G53" s="21">
        <f t="shared" si="4"/>
        <v>168.90444115</v>
      </c>
      <c r="H53" s="21">
        <f t="shared" si="5"/>
        <v>4430.6569577400005</v>
      </c>
      <c r="I53" s="21">
        <v>938.40359092999995</v>
      </c>
      <c r="J53" s="21">
        <f t="shared" si="6"/>
        <v>3492.2533668100004</v>
      </c>
      <c r="K53" s="21">
        <v>1764.8685446500001</v>
      </c>
      <c r="L53" s="21">
        <v>1563.98370557</v>
      </c>
      <c r="M53" s="21">
        <v>163.40111658999999</v>
      </c>
      <c r="N53" s="21">
        <f t="shared" si="7"/>
        <v>2706.2384057799995</v>
      </c>
      <c r="O53" s="21">
        <v>215.63311677999999</v>
      </c>
      <c r="P53" s="21">
        <f t="shared" si="8"/>
        <v>2490.6052889999996</v>
      </c>
      <c r="Q53" s="21">
        <v>497.97241638000003</v>
      </c>
      <c r="R53" s="21">
        <v>1987.1295480599999</v>
      </c>
      <c r="S53" s="21">
        <v>5.5033245600000003</v>
      </c>
      <c r="T53" s="21"/>
      <c r="U53" s="21"/>
      <c r="V53" s="21"/>
      <c r="W53" s="21"/>
      <c r="X53" s="21"/>
      <c r="Y53" s="21"/>
    </row>
    <row r="54" spans="1:25" hidden="1" outlineLevel="1">
      <c r="A54" s="9">
        <v>41852</v>
      </c>
      <c r="B54" s="21">
        <v>7327.2296817400002</v>
      </c>
      <c r="C54" s="21">
        <f t="shared" si="0"/>
        <v>1218.6267519600001</v>
      </c>
      <c r="D54" s="21">
        <f t="shared" si="1"/>
        <v>6108.6029297799996</v>
      </c>
      <c r="E54" s="21">
        <f t="shared" si="2"/>
        <v>2289.0867581100001</v>
      </c>
      <c r="F54" s="21">
        <f t="shared" si="3"/>
        <v>3635.8505379300004</v>
      </c>
      <c r="G54" s="21">
        <f t="shared" si="4"/>
        <v>183.66563374</v>
      </c>
      <c r="H54" s="21">
        <f t="shared" si="5"/>
        <v>4369.8391721099997</v>
      </c>
      <c r="I54" s="21">
        <v>966.21520994000002</v>
      </c>
      <c r="J54" s="21">
        <f t="shared" si="6"/>
        <v>3403.6239621699997</v>
      </c>
      <c r="K54" s="21">
        <v>1740.9063171299999</v>
      </c>
      <c r="L54" s="21">
        <v>1484.07847053</v>
      </c>
      <c r="M54" s="21">
        <v>178.63917451</v>
      </c>
      <c r="N54" s="21">
        <f t="shared" si="7"/>
        <v>2957.39050963</v>
      </c>
      <c r="O54" s="21">
        <v>252.41154202000001</v>
      </c>
      <c r="P54" s="21">
        <f t="shared" si="8"/>
        <v>2704.9789676099999</v>
      </c>
      <c r="Q54" s="21">
        <v>548.18044097999996</v>
      </c>
      <c r="R54" s="21">
        <v>2151.7720674000002</v>
      </c>
      <c r="S54" s="21">
        <v>5.0264592300000004</v>
      </c>
      <c r="T54" s="21"/>
      <c r="U54" s="21"/>
      <c r="V54" s="21"/>
      <c r="W54" s="21"/>
      <c r="X54" s="21"/>
      <c r="Y54" s="21"/>
    </row>
    <row r="55" spans="1:25" hidden="1" outlineLevel="1" collapsed="1">
      <c r="A55" s="9">
        <v>41883</v>
      </c>
      <c r="B55" s="21">
        <v>6943.4351299600003</v>
      </c>
      <c r="C55" s="21">
        <f t="shared" si="0"/>
        <v>1194.50224987</v>
      </c>
      <c r="D55" s="21">
        <f t="shared" si="1"/>
        <v>5748.9328800900003</v>
      </c>
      <c r="E55" s="21">
        <f t="shared" si="2"/>
        <v>2222.5935137199999</v>
      </c>
      <c r="F55" s="21">
        <f t="shared" si="3"/>
        <v>3351.4782553499999</v>
      </c>
      <c r="G55" s="21">
        <f t="shared" si="4"/>
        <v>174.86111102000001</v>
      </c>
      <c r="H55" s="21">
        <f t="shared" si="5"/>
        <v>4258.6300019800001</v>
      </c>
      <c r="I55" s="21">
        <v>969.83748476000005</v>
      </c>
      <c r="J55" s="21">
        <f t="shared" si="6"/>
        <v>3288.7925172199998</v>
      </c>
      <c r="K55" s="21">
        <v>1699.0781129100001</v>
      </c>
      <c r="L55" s="21">
        <v>1419.0214367799999</v>
      </c>
      <c r="M55" s="21">
        <v>170.69296753</v>
      </c>
      <c r="N55" s="21">
        <f t="shared" si="7"/>
        <v>2684.8051279800002</v>
      </c>
      <c r="O55" s="21">
        <v>224.66476510999999</v>
      </c>
      <c r="P55" s="21">
        <f t="shared" si="8"/>
        <v>2460.14036287</v>
      </c>
      <c r="Q55" s="21">
        <v>523.51540080999996</v>
      </c>
      <c r="R55" s="21">
        <v>1932.45681857</v>
      </c>
      <c r="S55" s="21">
        <v>4.1681434900000003</v>
      </c>
      <c r="T55" s="21"/>
      <c r="U55" s="21"/>
      <c r="V55" s="21"/>
      <c r="W55" s="21"/>
      <c r="X55" s="21"/>
      <c r="Y55" s="21"/>
    </row>
    <row r="56" spans="1:25" hidden="1" outlineLevel="1" collapsed="1">
      <c r="A56" s="9">
        <v>41913</v>
      </c>
      <c r="B56" s="21">
        <v>6834.248872709999</v>
      </c>
      <c r="C56" s="21">
        <f t="shared" si="0"/>
        <v>1179.8507463399999</v>
      </c>
      <c r="D56" s="21">
        <f t="shared" si="1"/>
        <v>5654.3981263699989</v>
      </c>
      <c r="E56" s="21">
        <f t="shared" si="2"/>
        <v>2249.64715854</v>
      </c>
      <c r="F56" s="21">
        <f t="shared" si="3"/>
        <v>3228.5206298200001</v>
      </c>
      <c r="G56" s="21">
        <f t="shared" si="4"/>
        <v>176.23033801</v>
      </c>
      <c r="H56" s="21">
        <f t="shared" si="5"/>
        <v>4233.3947815499996</v>
      </c>
      <c r="I56" s="21">
        <v>977.57774660999996</v>
      </c>
      <c r="J56" s="21">
        <f t="shared" si="6"/>
        <v>3255.8170349399998</v>
      </c>
      <c r="K56" s="21">
        <v>1699.18587751</v>
      </c>
      <c r="L56" s="21">
        <v>1384.0036723400001</v>
      </c>
      <c r="M56" s="21">
        <v>172.62748508999999</v>
      </c>
      <c r="N56" s="21">
        <f t="shared" si="7"/>
        <v>2600.8540911599994</v>
      </c>
      <c r="O56" s="21">
        <v>202.27299973000001</v>
      </c>
      <c r="P56" s="21">
        <f t="shared" si="8"/>
        <v>2398.5810914299996</v>
      </c>
      <c r="Q56" s="21">
        <v>550.46128103000001</v>
      </c>
      <c r="R56" s="21">
        <v>1844.51695748</v>
      </c>
      <c r="S56" s="21">
        <v>3.6028529200000001</v>
      </c>
      <c r="T56" s="21"/>
      <c r="U56" s="21"/>
      <c r="V56" s="21"/>
      <c r="W56" s="21"/>
      <c r="X56" s="21"/>
      <c r="Y56" s="21"/>
    </row>
    <row r="57" spans="1:25" hidden="1" outlineLevel="1" collapsed="1">
      <c r="A57" s="9">
        <v>41944</v>
      </c>
      <c r="B57" s="21">
        <v>7174.5980835700002</v>
      </c>
      <c r="C57" s="21">
        <f t="shared" si="0"/>
        <v>1264.9204452899999</v>
      </c>
      <c r="D57" s="21">
        <f t="shared" si="1"/>
        <v>5909.6776382799999</v>
      </c>
      <c r="E57" s="21">
        <f t="shared" si="2"/>
        <v>2329.5939053100001</v>
      </c>
      <c r="F57" s="21">
        <f t="shared" si="3"/>
        <v>3389.2888986100002</v>
      </c>
      <c r="G57" s="21">
        <f t="shared" si="4"/>
        <v>190.79483436000001</v>
      </c>
      <c r="H57" s="21">
        <f t="shared" si="5"/>
        <v>4232.1314867199999</v>
      </c>
      <c r="I57" s="21">
        <v>1026.6970771399999</v>
      </c>
      <c r="J57" s="21">
        <f t="shared" si="6"/>
        <v>3205.4344095800002</v>
      </c>
      <c r="K57" s="21">
        <v>1696.3540251300001</v>
      </c>
      <c r="L57" s="21">
        <v>1322.25205899</v>
      </c>
      <c r="M57" s="21">
        <v>186.82832546</v>
      </c>
      <c r="N57" s="21">
        <f t="shared" si="7"/>
        <v>2942.4665968500003</v>
      </c>
      <c r="O57" s="21">
        <v>238.22336815</v>
      </c>
      <c r="P57" s="21">
        <f t="shared" si="8"/>
        <v>2704.2432287000001</v>
      </c>
      <c r="Q57" s="21">
        <v>633.23988018</v>
      </c>
      <c r="R57" s="21">
        <v>2067.0368396200001</v>
      </c>
      <c r="S57" s="21">
        <v>3.9665089</v>
      </c>
      <c r="T57" s="21"/>
      <c r="U57" s="21"/>
      <c r="V57" s="21"/>
      <c r="W57" s="21"/>
      <c r="X57" s="21"/>
      <c r="Y57" s="21"/>
    </row>
    <row r="58" spans="1:25" hidden="1" outlineLevel="1" collapsed="1">
      <c r="A58" s="9">
        <v>41974</v>
      </c>
      <c r="B58" s="21">
        <v>7034.4904103200006</v>
      </c>
      <c r="C58" s="21">
        <f t="shared" si="0"/>
        <v>1224.65728248</v>
      </c>
      <c r="D58" s="21">
        <f t="shared" si="1"/>
        <v>5809.8331278400001</v>
      </c>
      <c r="E58" s="21">
        <f t="shared" si="2"/>
        <v>2392.8405129600001</v>
      </c>
      <c r="F58" s="21">
        <f t="shared" si="3"/>
        <v>3242.0447272800002</v>
      </c>
      <c r="G58" s="21">
        <f t="shared" si="4"/>
        <v>174.9478876</v>
      </c>
      <c r="H58" s="21">
        <f t="shared" si="5"/>
        <v>4048.4388799900003</v>
      </c>
      <c r="I58" s="21">
        <v>959.28700237999999</v>
      </c>
      <c r="J58" s="21">
        <f t="shared" si="6"/>
        <v>3089.1518776100002</v>
      </c>
      <c r="K58" s="21">
        <v>1694.71618547</v>
      </c>
      <c r="L58" s="21">
        <v>1223.2343192200001</v>
      </c>
      <c r="M58" s="21">
        <v>171.20137292000001</v>
      </c>
      <c r="N58" s="21">
        <f t="shared" si="7"/>
        <v>2986.0515303300003</v>
      </c>
      <c r="O58" s="21">
        <v>265.3702801</v>
      </c>
      <c r="P58" s="21">
        <f t="shared" si="8"/>
        <v>2720.6812502300004</v>
      </c>
      <c r="Q58" s="21">
        <v>698.12432749000004</v>
      </c>
      <c r="R58" s="21">
        <v>2018.8104080600001</v>
      </c>
      <c r="S58" s="21">
        <v>3.7465146800000002</v>
      </c>
      <c r="T58" s="21"/>
      <c r="U58" s="21"/>
      <c r="V58" s="21"/>
      <c r="W58" s="21"/>
      <c r="X58" s="21"/>
      <c r="Y58" s="21"/>
    </row>
    <row r="59" spans="1:25" hidden="1" outlineLevel="1" collapsed="1">
      <c r="A59" s="9">
        <v>42005</v>
      </c>
      <c r="B59" s="21">
        <v>6912.8569208500012</v>
      </c>
      <c r="C59" s="21">
        <f t="shared" si="0"/>
        <v>1243.63308198</v>
      </c>
      <c r="D59" s="21">
        <f t="shared" si="1"/>
        <v>5669.2238388700007</v>
      </c>
      <c r="E59" s="21">
        <f t="shared" si="2"/>
        <v>2404.26716506</v>
      </c>
      <c r="F59" s="21">
        <f t="shared" si="3"/>
        <v>3099.5361961799999</v>
      </c>
      <c r="G59" s="21">
        <f t="shared" si="4"/>
        <v>165.42047762999999</v>
      </c>
      <c r="H59" s="21">
        <f t="shared" si="5"/>
        <v>4008.9168128800002</v>
      </c>
      <c r="I59" s="21">
        <v>988.39416924</v>
      </c>
      <c r="J59" s="21">
        <f t="shared" si="6"/>
        <v>3020.5226436400003</v>
      </c>
      <c r="K59" s="21">
        <v>1683.2102276400001</v>
      </c>
      <c r="L59" s="21">
        <v>1175.1973332600001</v>
      </c>
      <c r="M59" s="21">
        <v>162.11508273999999</v>
      </c>
      <c r="N59" s="21">
        <f t="shared" si="7"/>
        <v>2903.9401079700006</v>
      </c>
      <c r="O59" s="21">
        <v>255.23891273999999</v>
      </c>
      <c r="P59" s="21">
        <f t="shared" si="8"/>
        <v>2648.7011952300004</v>
      </c>
      <c r="Q59" s="21">
        <v>721.05693742000005</v>
      </c>
      <c r="R59" s="21">
        <v>1924.3388629200001</v>
      </c>
      <c r="S59" s="21">
        <v>3.3053948900000001</v>
      </c>
      <c r="T59" s="21"/>
      <c r="U59" s="21"/>
      <c r="V59" s="21"/>
      <c r="W59" s="21"/>
      <c r="X59" s="21"/>
      <c r="Y59" s="21"/>
    </row>
    <row r="60" spans="1:25" hidden="1" outlineLevel="1" collapsed="1">
      <c r="A60" s="9">
        <v>42036</v>
      </c>
      <c r="B60" s="21">
        <v>8331.9588465899997</v>
      </c>
      <c r="C60" s="21">
        <f t="shared" si="0"/>
        <v>1435.4860041500001</v>
      </c>
      <c r="D60" s="21">
        <f t="shared" si="1"/>
        <v>6896.47284244</v>
      </c>
      <c r="E60" s="21">
        <f t="shared" si="2"/>
        <v>2727.1909695499999</v>
      </c>
      <c r="F60" s="21">
        <f t="shared" si="3"/>
        <v>3909.4295160900001</v>
      </c>
      <c r="G60" s="21">
        <f t="shared" si="4"/>
        <v>259.8523568</v>
      </c>
      <c r="H60" s="21">
        <f t="shared" si="5"/>
        <v>3720.5312128400001</v>
      </c>
      <c r="I60" s="21">
        <v>919.60063725999998</v>
      </c>
      <c r="J60" s="21">
        <f t="shared" si="6"/>
        <v>2800.9305755800001</v>
      </c>
      <c r="K60" s="21">
        <v>1572.1816640500001</v>
      </c>
      <c r="L60" s="21">
        <v>973.89032855000005</v>
      </c>
      <c r="M60" s="21">
        <v>254.85858297999999</v>
      </c>
      <c r="N60" s="21">
        <f t="shared" si="7"/>
        <v>4611.4276337499996</v>
      </c>
      <c r="O60" s="21">
        <v>515.88536689</v>
      </c>
      <c r="P60" s="21">
        <f t="shared" si="8"/>
        <v>4095.5422668599999</v>
      </c>
      <c r="Q60" s="21">
        <v>1155.0093055</v>
      </c>
      <c r="R60" s="21">
        <v>2935.5391875400001</v>
      </c>
      <c r="S60" s="21">
        <v>4.9937738200000004</v>
      </c>
      <c r="T60" s="21"/>
      <c r="U60" s="21"/>
      <c r="V60" s="21"/>
      <c r="W60" s="21"/>
      <c r="X60" s="21"/>
      <c r="Y60" s="21"/>
    </row>
    <row r="61" spans="1:25" hidden="1" outlineLevel="1" collapsed="1">
      <c r="A61" s="9">
        <v>42064</v>
      </c>
      <c r="B61" s="21">
        <v>7290.3594704099996</v>
      </c>
      <c r="C61" s="21">
        <f t="shared" si="0"/>
        <v>1238.15839164</v>
      </c>
      <c r="D61" s="21">
        <f t="shared" si="1"/>
        <v>6052.2010787700001</v>
      </c>
      <c r="E61" s="21">
        <f t="shared" si="2"/>
        <v>2540.99166057</v>
      </c>
      <c r="F61" s="21">
        <f t="shared" si="3"/>
        <v>3261.6894963099999</v>
      </c>
      <c r="G61" s="21">
        <f t="shared" si="4"/>
        <v>249.51992189000001</v>
      </c>
      <c r="H61" s="21">
        <f t="shared" si="5"/>
        <v>3657.2575690200001</v>
      </c>
      <c r="I61" s="21">
        <v>886.15486237000005</v>
      </c>
      <c r="J61" s="21">
        <f t="shared" si="6"/>
        <v>2771.1027066500001</v>
      </c>
      <c r="K61" s="21">
        <v>1593.6282134600001</v>
      </c>
      <c r="L61" s="21">
        <v>932.09638330999996</v>
      </c>
      <c r="M61" s="21">
        <v>245.37810988000001</v>
      </c>
      <c r="N61" s="21">
        <f t="shared" si="7"/>
        <v>3633.10190139</v>
      </c>
      <c r="O61" s="21">
        <v>352.00352927</v>
      </c>
      <c r="P61" s="21">
        <f t="shared" si="8"/>
        <v>3281.09837212</v>
      </c>
      <c r="Q61" s="21">
        <v>947.36344711000004</v>
      </c>
      <c r="R61" s="21">
        <v>2329.5931129999999</v>
      </c>
      <c r="S61" s="21">
        <v>4.1418120099999998</v>
      </c>
      <c r="T61" s="21"/>
      <c r="U61" s="21"/>
      <c r="V61" s="21"/>
      <c r="W61" s="21"/>
      <c r="X61" s="21"/>
      <c r="Y61" s="21"/>
    </row>
    <row r="62" spans="1:25" hidden="1" outlineLevel="1" collapsed="1">
      <c r="A62" s="9">
        <v>42095</v>
      </c>
      <c r="B62" s="21">
        <v>6895.00844039</v>
      </c>
      <c r="C62" s="21">
        <f t="shared" si="0"/>
        <v>1176.09069402</v>
      </c>
      <c r="D62" s="21">
        <f t="shared" si="1"/>
        <v>5718.9177463699998</v>
      </c>
      <c r="E62" s="21">
        <f t="shared" si="2"/>
        <v>2482.8492188299997</v>
      </c>
      <c r="F62" s="21">
        <f t="shared" si="3"/>
        <v>2979.2314836699998</v>
      </c>
      <c r="G62" s="21">
        <f t="shared" si="4"/>
        <v>256.83704387</v>
      </c>
      <c r="H62" s="21">
        <f t="shared" si="5"/>
        <v>3689.9621003400002</v>
      </c>
      <c r="I62" s="21">
        <v>890.91798589999996</v>
      </c>
      <c r="J62" s="21">
        <f t="shared" si="6"/>
        <v>2799.0441144400002</v>
      </c>
      <c r="K62" s="21">
        <v>1629.95774805</v>
      </c>
      <c r="L62" s="21">
        <v>915.97667251999997</v>
      </c>
      <c r="M62" s="21">
        <v>253.10969387</v>
      </c>
      <c r="N62" s="21">
        <f t="shared" si="7"/>
        <v>3205.0463400500003</v>
      </c>
      <c r="O62" s="21">
        <v>285.17270811999998</v>
      </c>
      <c r="P62" s="21">
        <f t="shared" si="8"/>
        <v>2919.8736319300001</v>
      </c>
      <c r="Q62" s="21">
        <v>852.89147077999996</v>
      </c>
      <c r="R62" s="21">
        <v>2063.25481115</v>
      </c>
      <c r="S62" s="21">
        <v>3.7273499999999999</v>
      </c>
      <c r="T62" s="21"/>
      <c r="U62" s="21"/>
      <c r="V62" s="21"/>
      <c r="W62" s="21"/>
      <c r="X62" s="21"/>
      <c r="Y62" s="21"/>
    </row>
    <row r="63" spans="1:25" hidden="1" outlineLevel="1" collapsed="1">
      <c r="A63" s="9">
        <v>42125</v>
      </c>
      <c r="B63" s="21">
        <v>6733.4914528299996</v>
      </c>
      <c r="C63" s="21">
        <f t="shared" si="0"/>
        <v>1296.6911228600002</v>
      </c>
      <c r="D63" s="21">
        <f t="shared" si="1"/>
        <v>5436.8003299699994</v>
      </c>
      <c r="E63" s="21">
        <f t="shared" si="2"/>
        <v>2333.0691196499997</v>
      </c>
      <c r="F63" s="21">
        <f t="shared" si="3"/>
        <v>2841.3146483700002</v>
      </c>
      <c r="G63" s="21">
        <f t="shared" si="4"/>
        <v>262.41656194999996</v>
      </c>
      <c r="H63" s="21">
        <f t="shared" si="5"/>
        <v>3694.07938083</v>
      </c>
      <c r="I63" s="21">
        <v>970.70378587000005</v>
      </c>
      <c r="J63" s="21">
        <f t="shared" si="6"/>
        <v>2723.3755949599999</v>
      </c>
      <c r="K63" s="21">
        <v>1612.7636329699999</v>
      </c>
      <c r="L63" s="21">
        <v>851.94398459000001</v>
      </c>
      <c r="M63" s="21">
        <v>258.66797739999998</v>
      </c>
      <c r="N63" s="21">
        <f t="shared" si="7"/>
        <v>3039.4120720000001</v>
      </c>
      <c r="O63" s="21">
        <v>325.98733699000002</v>
      </c>
      <c r="P63" s="21">
        <f t="shared" si="8"/>
        <v>2713.4247350099999</v>
      </c>
      <c r="Q63" s="21">
        <v>720.30548667999994</v>
      </c>
      <c r="R63" s="21">
        <v>1989.3706637800001</v>
      </c>
      <c r="S63" s="21">
        <v>3.7485845499999999</v>
      </c>
      <c r="T63" s="21"/>
      <c r="U63" s="21"/>
      <c r="V63" s="21"/>
      <c r="W63" s="21"/>
      <c r="X63" s="21"/>
      <c r="Y63" s="21"/>
    </row>
    <row r="64" spans="1:25" hidden="1" outlineLevel="1" collapsed="1">
      <c r="A64" s="9">
        <v>42156</v>
      </c>
      <c r="B64" s="21">
        <v>6814.3265070499992</v>
      </c>
      <c r="C64" s="21">
        <f t="shared" si="0"/>
        <v>1385.6832226399999</v>
      </c>
      <c r="D64" s="21">
        <f t="shared" si="1"/>
        <v>5428.64328441</v>
      </c>
      <c r="E64" s="21">
        <f t="shared" si="2"/>
        <v>2407.2760436799999</v>
      </c>
      <c r="F64" s="21">
        <f t="shared" si="3"/>
        <v>2756.3336083099998</v>
      </c>
      <c r="G64" s="21">
        <f t="shared" si="4"/>
        <v>265.03363242</v>
      </c>
      <c r="H64" s="21">
        <f t="shared" si="5"/>
        <v>3780.2888815699998</v>
      </c>
      <c r="I64" s="21">
        <v>1031.5555455199999</v>
      </c>
      <c r="J64" s="21">
        <f t="shared" si="6"/>
        <v>2748.7333360499997</v>
      </c>
      <c r="K64" s="21">
        <v>1672.44836111</v>
      </c>
      <c r="L64" s="21">
        <v>814.82104923999998</v>
      </c>
      <c r="M64" s="21">
        <v>261.4639257</v>
      </c>
      <c r="N64" s="21">
        <f t="shared" si="7"/>
        <v>3034.0376254799999</v>
      </c>
      <c r="O64" s="21">
        <v>354.12767711999999</v>
      </c>
      <c r="P64" s="21">
        <f t="shared" si="8"/>
        <v>2679.9099483599998</v>
      </c>
      <c r="Q64" s="21">
        <v>734.82768256999998</v>
      </c>
      <c r="R64" s="21">
        <v>1941.51255907</v>
      </c>
      <c r="S64" s="21">
        <v>3.5697067200000001</v>
      </c>
      <c r="T64" s="21"/>
      <c r="U64" s="21"/>
      <c r="V64" s="21"/>
      <c r="W64" s="21"/>
      <c r="X64" s="21"/>
      <c r="Y64" s="21"/>
    </row>
    <row r="65" spans="1:25" hidden="1" outlineLevel="1" collapsed="1">
      <c r="A65" s="9">
        <v>42186</v>
      </c>
      <c r="B65" s="21">
        <v>6680.8148587800006</v>
      </c>
      <c r="C65" s="21">
        <f t="shared" si="0"/>
        <v>1312.0660062699999</v>
      </c>
      <c r="D65" s="21">
        <f t="shared" si="1"/>
        <v>5368.7488525099998</v>
      </c>
      <c r="E65" s="21">
        <f t="shared" si="2"/>
        <v>2413.78784111</v>
      </c>
      <c r="F65" s="21">
        <f t="shared" si="3"/>
        <v>2695.0341283299999</v>
      </c>
      <c r="G65" s="21">
        <f t="shared" si="4"/>
        <v>259.92688306999997</v>
      </c>
      <c r="H65" s="21">
        <f t="shared" si="5"/>
        <v>3644.9825559899996</v>
      </c>
      <c r="I65" s="21">
        <v>976.12707422999995</v>
      </c>
      <c r="J65" s="21">
        <f t="shared" si="6"/>
        <v>2668.8554817599997</v>
      </c>
      <c r="K65" s="21">
        <v>1634.3949989099999</v>
      </c>
      <c r="L65" s="21">
        <v>778.00824182999997</v>
      </c>
      <c r="M65" s="21">
        <v>256.45224101999997</v>
      </c>
      <c r="N65" s="21">
        <f t="shared" si="7"/>
        <v>3035.8323027900001</v>
      </c>
      <c r="O65" s="21">
        <v>335.93893204</v>
      </c>
      <c r="P65" s="21">
        <f t="shared" si="8"/>
        <v>2699.89337075</v>
      </c>
      <c r="Q65" s="21">
        <v>779.39284220000002</v>
      </c>
      <c r="R65" s="21">
        <v>1917.0258865000001</v>
      </c>
      <c r="S65" s="21">
        <v>3.4746420499999999</v>
      </c>
      <c r="T65" s="21"/>
      <c r="U65" s="21"/>
      <c r="V65" s="21"/>
      <c r="W65" s="21"/>
      <c r="X65" s="21"/>
      <c r="Y65" s="21"/>
    </row>
    <row r="66" spans="1:25" ht="12.75" hidden="1" customHeight="1" outlineLevel="1" collapsed="1">
      <c r="A66" s="9">
        <v>42217</v>
      </c>
      <c r="B66" s="21">
        <v>6620.0421711300005</v>
      </c>
      <c r="C66" s="21">
        <f t="shared" si="0"/>
        <v>1312.4507074999999</v>
      </c>
      <c r="D66" s="21">
        <f t="shared" si="1"/>
        <v>5307.5914636300004</v>
      </c>
      <c r="E66" s="21">
        <f t="shared" si="2"/>
        <v>3087.62678925</v>
      </c>
      <c r="F66" s="21">
        <f t="shared" si="3"/>
        <v>1937.6928917099999</v>
      </c>
      <c r="G66" s="21">
        <f t="shared" si="4"/>
        <v>282.27178266999999</v>
      </c>
      <c r="H66" s="21">
        <f t="shared" si="5"/>
        <v>3646.5076687799997</v>
      </c>
      <c r="I66" s="21">
        <v>991.97108552999998</v>
      </c>
      <c r="J66" s="21">
        <f t="shared" si="6"/>
        <v>2654.5365832499997</v>
      </c>
      <c r="K66" s="21">
        <v>1635.6449690699999</v>
      </c>
      <c r="L66" s="21">
        <v>746.28651509999997</v>
      </c>
      <c r="M66" s="21">
        <v>272.60509908</v>
      </c>
      <c r="N66" s="21">
        <f t="shared" si="7"/>
        <v>2973.5345023500004</v>
      </c>
      <c r="O66" s="21">
        <v>320.47962196999998</v>
      </c>
      <c r="P66" s="21">
        <f t="shared" si="8"/>
        <v>2653.0548803800002</v>
      </c>
      <c r="Q66" s="21">
        <v>1451.9818201800001</v>
      </c>
      <c r="R66" s="21">
        <v>1191.4063766100001</v>
      </c>
      <c r="S66" s="21">
        <v>9.6666835899999999</v>
      </c>
      <c r="T66" s="21"/>
      <c r="U66" s="21"/>
      <c r="V66" s="21"/>
      <c r="W66" s="21"/>
      <c r="X66" s="21"/>
      <c r="Y66" s="21"/>
    </row>
    <row r="67" spans="1:25" ht="12.75" hidden="1" customHeight="1" outlineLevel="1" collapsed="1">
      <c r="A67" s="9">
        <v>42248</v>
      </c>
      <c r="B67" s="21">
        <v>6524.2577874399994</v>
      </c>
      <c r="C67" s="21">
        <f t="shared" si="0"/>
        <v>1275.18494179</v>
      </c>
      <c r="D67" s="21">
        <f t="shared" si="1"/>
        <v>5249.0728456500001</v>
      </c>
      <c r="E67" s="21">
        <f t="shared" si="2"/>
        <v>3097.3938906399999</v>
      </c>
      <c r="F67" s="21">
        <f t="shared" si="3"/>
        <v>1848.39519913</v>
      </c>
      <c r="G67" s="21">
        <f t="shared" si="4"/>
        <v>303.28375588</v>
      </c>
      <c r="H67" s="21">
        <f t="shared" si="5"/>
        <v>3606.8190115900002</v>
      </c>
      <c r="I67" s="21">
        <v>995.59358509000003</v>
      </c>
      <c r="J67" s="21">
        <f t="shared" si="6"/>
        <v>2611.2254265000001</v>
      </c>
      <c r="K67" s="21">
        <v>1636.46637678</v>
      </c>
      <c r="L67" s="21">
        <v>686.16948386000001</v>
      </c>
      <c r="M67" s="21">
        <v>288.58956585999999</v>
      </c>
      <c r="N67" s="21">
        <f t="shared" si="7"/>
        <v>2917.4387758499997</v>
      </c>
      <c r="O67" s="21">
        <v>279.59135670000001</v>
      </c>
      <c r="P67" s="21">
        <f t="shared" si="8"/>
        <v>2637.84741915</v>
      </c>
      <c r="Q67" s="21">
        <v>1460.9275138600001</v>
      </c>
      <c r="R67" s="21">
        <v>1162.2257152699999</v>
      </c>
      <c r="S67" s="21">
        <v>14.694190020000001</v>
      </c>
      <c r="T67" s="21"/>
      <c r="U67" s="21"/>
      <c r="V67" s="21"/>
      <c r="W67" s="21"/>
      <c r="X67" s="21"/>
      <c r="Y67" s="21"/>
    </row>
    <row r="68" spans="1:25" hidden="1" outlineLevel="1" collapsed="1">
      <c r="A68" s="9">
        <v>42278</v>
      </c>
      <c r="B68" s="21">
        <v>6818.3331541299995</v>
      </c>
      <c r="C68" s="21">
        <f t="shared" ref="C68" si="9">I68+O68</f>
        <v>1356.1587958</v>
      </c>
      <c r="D68" s="21">
        <f t="shared" ref="D68" si="10">J68+P68</f>
        <v>5462.1743583299994</v>
      </c>
      <c r="E68" s="21">
        <f t="shared" ref="E68" si="11">K68+Q68</f>
        <v>3244.98672351</v>
      </c>
      <c r="F68" s="21">
        <f t="shared" ref="F68" si="12">L68+R68</f>
        <v>1875.2823246599999</v>
      </c>
      <c r="G68" s="21">
        <f t="shared" ref="G68" si="13">M68+S68</f>
        <v>341.90531016</v>
      </c>
      <c r="H68" s="21">
        <f t="shared" ref="H68" si="14">SUM(I68:J68)</f>
        <v>3699.8299696899999</v>
      </c>
      <c r="I68" s="21">
        <v>1039.6688481900001</v>
      </c>
      <c r="J68" s="21">
        <f t="shared" ref="J68" si="15">SUM(K68:M68)</f>
        <v>2660.1611214999998</v>
      </c>
      <c r="K68" s="21">
        <v>1679.96006797</v>
      </c>
      <c r="L68" s="21">
        <v>653.95590577999997</v>
      </c>
      <c r="M68" s="21">
        <v>326.24514775</v>
      </c>
      <c r="N68" s="21">
        <f t="shared" ref="N68" si="16">SUM(O68:P68)</f>
        <v>3118.5031844399996</v>
      </c>
      <c r="O68" s="21">
        <v>316.48994761</v>
      </c>
      <c r="P68" s="21">
        <f t="shared" ref="P68" si="17">SUM(Q68:S68)</f>
        <v>2802.0132368299996</v>
      </c>
      <c r="Q68" s="21">
        <v>1565.0266555400001</v>
      </c>
      <c r="R68" s="21">
        <v>1221.3264188799999</v>
      </c>
      <c r="S68" s="21">
        <v>15.66016241</v>
      </c>
      <c r="T68" s="21"/>
      <c r="U68" s="21"/>
      <c r="V68" s="21"/>
      <c r="W68" s="21"/>
      <c r="X68" s="21"/>
      <c r="Y68" s="21"/>
    </row>
    <row r="69" spans="1:25" hidden="1" outlineLevel="1" collapsed="1">
      <c r="A69" s="9">
        <v>42309</v>
      </c>
      <c r="B69" s="21">
        <v>6832.7407596499997</v>
      </c>
      <c r="C69" s="21">
        <f t="shared" ref="C69" si="18">I69+O69</f>
        <v>1277.3453573199999</v>
      </c>
      <c r="D69" s="21">
        <f t="shared" ref="D69" si="19">J69+P69</f>
        <v>5555.3954023300003</v>
      </c>
      <c r="E69" s="21">
        <f t="shared" ref="E69" si="20">K69+Q69</f>
        <v>3352.3321042899997</v>
      </c>
      <c r="F69" s="21">
        <f t="shared" ref="F69" si="21">L69+R69</f>
        <v>1856.8928891</v>
      </c>
      <c r="G69" s="21">
        <f t="shared" ref="G69" si="22">M69+S69</f>
        <v>346.17040894000002</v>
      </c>
      <c r="H69" s="21">
        <f t="shared" ref="H69" si="23">SUM(I69:J69)</f>
        <v>3684.1420648499998</v>
      </c>
      <c r="I69" s="21">
        <v>1014.4299324900001</v>
      </c>
      <c r="J69" s="21">
        <f t="shared" ref="J69" si="24">SUM(K69:M69)</f>
        <v>2669.7121323599999</v>
      </c>
      <c r="K69" s="21">
        <v>1704.22656925</v>
      </c>
      <c r="L69" s="21">
        <v>635.69144662999997</v>
      </c>
      <c r="M69" s="21">
        <v>329.79411648000001</v>
      </c>
      <c r="N69" s="21">
        <f t="shared" ref="N69" si="25">SUM(O69:P69)</f>
        <v>3148.5986948000004</v>
      </c>
      <c r="O69" s="21">
        <v>262.91542483000001</v>
      </c>
      <c r="P69" s="21">
        <f t="shared" ref="P69" si="26">SUM(Q69:S69)</f>
        <v>2885.6832699700003</v>
      </c>
      <c r="Q69" s="21">
        <v>1648.1055350399999</v>
      </c>
      <c r="R69" s="21">
        <v>1221.2014424700001</v>
      </c>
      <c r="S69" s="21">
        <v>16.376292459999998</v>
      </c>
      <c r="T69" s="21"/>
      <c r="U69" s="21"/>
      <c r="V69" s="21"/>
      <c r="W69" s="21"/>
      <c r="X69" s="21"/>
      <c r="Y69" s="21"/>
    </row>
    <row r="70" spans="1:25" hidden="1" outlineLevel="1" collapsed="1">
      <c r="A70" s="9">
        <v>42339</v>
      </c>
      <c r="B70" s="21">
        <v>7155.0418064200003</v>
      </c>
      <c r="C70" s="21">
        <f t="shared" ref="C70" si="27">I70+O70</f>
        <v>1554.05527891</v>
      </c>
      <c r="D70" s="21">
        <f t="shared" ref="D70" si="28">J70+P70</f>
        <v>5600.9865275100001</v>
      </c>
      <c r="E70" s="21">
        <f t="shared" ref="E70" si="29">K70+Q70</f>
        <v>3440.8557696900002</v>
      </c>
      <c r="F70" s="21">
        <f t="shared" ref="F70" si="30">L70+R70</f>
        <v>1806.7516497300001</v>
      </c>
      <c r="G70" s="21">
        <f t="shared" ref="G70" si="31">M70+S70</f>
        <v>353.37910808999999</v>
      </c>
      <c r="H70" s="21">
        <f t="shared" ref="H70" si="32">SUM(I70:J70)</f>
        <v>3994.5678454399999</v>
      </c>
      <c r="I70" s="21">
        <v>1306.01428966</v>
      </c>
      <c r="J70" s="21">
        <f t="shared" ref="J70" si="33">SUM(K70:M70)</f>
        <v>2688.5535557799999</v>
      </c>
      <c r="K70" s="21">
        <v>1750.8717598600001</v>
      </c>
      <c r="L70" s="21">
        <v>600.21974363000004</v>
      </c>
      <c r="M70" s="21">
        <v>337.46205228999997</v>
      </c>
      <c r="N70" s="21">
        <f t="shared" ref="N70" si="34">SUM(O70:P70)</f>
        <v>3160.4739609800004</v>
      </c>
      <c r="O70" s="21">
        <v>248.04098925</v>
      </c>
      <c r="P70" s="21">
        <f t="shared" ref="P70" si="35">SUM(Q70:S70)</f>
        <v>2912.4329717300002</v>
      </c>
      <c r="Q70" s="21">
        <v>1689.9840098300001</v>
      </c>
      <c r="R70" s="21">
        <v>1206.5319061</v>
      </c>
      <c r="S70" s="21">
        <v>15.9170558</v>
      </c>
      <c r="T70" s="21"/>
      <c r="U70" s="21"/>
      <c r="V70" s="21"/>
      <c r="W70" s="21"/>
      <c r="X70" s="21"/>
      <c r="Y70" s="21"/>
    </row>
    <row r="71" spans="1:25" hidden="1" outlineLevel="1" collapsed="1">
      <c r="A71" s="9">
        <v>42370</v>
      </c>
      <c r="B71" s="21">
        <v>7204.2697155499991</v>
      </c>
      <c r="C71" s="21">
        <f t="shared" ref="C71" si="36">I71+O71</f>
        <v>1346.12410043</v>
      </c>
      <c r="D71" s="21">
        <f t="shared" ref="D71" si="37">J71+P71</f>
        <v>5858.14561512</v>
      </c>
      <c r="E71" s="21">
        <f t="shared" ref="E71" si="38">K71+Q71</f>
        <v>3635.2176319499999</v>
      </c>
      <c r="F71" s="21">
        <f t="shared" ref="F71" si="39">L71+R71</f>
        <v>1854.3465847500001</v>
      </c>
      <c r="G71" s="21">
        <f t="shared" ref="G71" si="40">M71+S71</f>
        <v>368.58139842000003</v>
      </c>
      <c r="H71" s="21">
        <f t="shared" ref="H71" si="41">SUM(I71:J71)</f>
        <v>3851.5706655399999</v>
      </c>
      <c r="I71" s="21">
        <v>1095.9574127599999</v>
      </c>
      <c r="J71" s="21">
        <f t="shared" ref="J71" si="42">SUM(K71:M71)</f>
        <v>2755.61325278</v>
      </c>
      <c r="K71" s="21">
        <v>1819.6209884899999</v>
      </c>
      <c r="L71" s="21">
        <v>591.54327096000009</v>
      </c>
      <c r="M71" s="21">
        <v>344.44899333000001</v>
      </c>
      <c r="N71" s="21">
        <f t="shared" ref="N71" si="43">SUM(O71:P71)</f>
        <v>3352.6990500099996</v>
      </c>
      <c r="O71" s="21">
        <v>250.16668766999999</v>
      </c>
      <c r="P71" s="21">
        <f t="shared" ref="P71" si="44">SUM(Q71:S71)</f>
        <v>3102.5323623399995</v>
      </c>
      <c r="Q71" s="21">
        <v>1815.59664346</v>
      </c>
      <c r="R71" s="21">
        <v>1262.8033137899999</v>
      </c>
      <c r="S71" s="21">
        <v>24.132405089999999</v>
      </c>
      <c r="T71" s="21"/>
      <c r="U71" s="21"/>
      <c r="V71" s="21"/>
      <c r="W71" s="21"/>
      <c r="X71" s="21"/>
      <c r="Y71" s="21"/>
    </row>
    <row r="72" spans="1:25" hidden="1" outlineLevel="1" collapsed="1">
      <c r="A72" s="9">
        <v>42401</v>
      </c>
      <c r="B72" s="21">
        <v>7438.8519549399998</v>
      </c>
      <c r="C72" s="21">
        <f t="shared" ref="C72" si="45">I72+O72</f>
        <v>1343.8308773899998</v>
      </c>
      <c r="D72" s="21">
        <f t="shared" ref="D72" si="46">J72+P72</f>
        <v>6095.02107755</v>
      </c>
      <c r="E72" s="21">
        <f t="shared" ref="E72" si="47">K72+Q72</f>
        <v>3764.2264883500002</v>
      </c>
      <c r="F72" s="21">
        <f t="shared" ref="F72" si="48">L72+R72</f>
        <v>1933.7588348499999</v>
      </c>
      <c r="G72" s="21">
        <f t="shared" ref="G72" si="49">M72+S72</f>
        <v>397.03575434999999</v>
      </c>
      <c r="H72" s="21">
        <f t="shared" ref="H72" si="50">SUM(I72:J72)</f>
        <v>3804.4116135200002</v>
      </c>
      <c r="I72" s="21">
        <v>1060.3046402299999</v>
      </c>
      <c r="J72" s="21">
        <f t="shared" ref="J72" si="51">SUM(K72:M72)</f>
        <v>2744.10697329</v>
      </c>
      <c r="K72" s="21">
        <v>1804.6661215199999</v>
      </c>
      <c r="L72" s="21">
        <v>568.40716433</v>
      </c>
      <c r="M72" s="21">
        <v>371.03368743999999</v>
      </c>
      <c r="N72" s="21">
        <f t="shared" ref="N72" si="52">SUM(O72:P72)</f>
        <v>3634.4403414200001</v>
      </c>
      <c r="O72" s="21">
        <v>283.52623715999999</v>
      </c>
      <c r="P72" s="21">
        <f t="shared" ref="P72" si="53">SUM(Q72:S72)</f>
        <v>3350.9141042599999</v>
      </c>
      <c r="Q72" s="21">
        <v>1959.56036683</v>
      </c>
      <c r="R72" s="21">
        <v>1365.35167052</v>
      </c>
      <c r="S72" s="21">
        <v>26.00206691</v>
      </c>
      <c r="T72" s="21"/>
      <c r="U72" s="21"/>
      <c r="V72" s="21"/>
      <c r="W72" s="21"/>
      <c r="X72" s="21"/>
      <c r="Y72" s="21"/>
    </row>
    <row r="73" spans="1:25" hidden="1" outlineLevel="1" collapsed="1">
      <c r="A73" s="9">
        <v>42430</v>
      </c>
      <c r="B73" s="21">
        <v>7413.06941181</v>
      </c>
      <c r="C73" s="21">
        <f t="shared" ref="C73" si="54">I73+O73</f>
        <v>1368.7882975500002</v>
      </c>
      <c r="D73" s="21">
        <f t="shared" ref="D73" si="55">J73+P73</f>
        <v>6044.2811142600003</v>
      </c>
      <c r="E73" s="21">
        <f t="shared" ref="E73" si="56">K73+Q73</f>
        <v>3716.45485689</v>
      </c>
      <c r="F73" s="21">
        <f t="shared" ref="F73" si="57">L73+R73</f>
        <v>1927.2377731000001</v>
      </c>
      <c r="G73" s="21">
        <f t="shared" ref="G73" si="58">M73+S73</f>
        <v>400.58848427000004</v>
      </c>
      <c r="H73" s="21">
        <f t="shared" ref="H73" si="59">SUM(I73:J73)</f>
        <v>3834.6548795499998</v>
      </c>
      <c r="I73" s="21">
        <v>1084.46686206</v>
      </c>
      <c r="J73" s="21">
        <f t="shared" ref="J73" si="60">SUM(K73:M73)</f>
        <v>2750.1880174899998</v>
      </c>
      <c r="K73" s="21">
        <v>1801.9632604200001</v>
      </c>
      <c r="L73" s="21">
        <v>572.96997479999993</v>
      </c>
      <c r="M73" s="21">
        <v>375.25478227000002</v>
      </c>
      <c r="N73" s="21">
        <f t="shared" ref="N73" si="61">SUM(O73:P73)</f>
        <v>3578.4145322600002</v>
      </c>
      <c r="O73" s="21">
        <v>284.32143549</v>
      </c>
      <c r="P73" s="21">
        <f t="shared" ref="P73" si="62">SUM(Q73:S73)</f>
        <v>3294.0930967700001</v>
      </c>
      <c r="Q73" s="21">
        <v>1914.4915964700001</v>
      </c>
      <c r="R73" s="21">
        <v>1354.2677983000001</v>
      </c>
      <c r="S73" s="21">
        <v>25.333701999999999</v>
      </c>
      <c r="T73" s="21"/>
      <c r="U73" s="21"/>
      <c r="V73" s="21"/>
      <c r="W73" s="21"/>
      <c r="X73" s="21"/>
      <c r="Y73" s="21"/>
    </row>
    <row r="74" spans="1:25" hidden="1" outlineLevel="1" collapsed="1">
      <c r="A74" s="9">
        <v>42461</v>
      </c>
      <c r="B74" s="21">
        <v>7391.1450235600005</v>
      </c>
      <c r="C74" s="21">
        <f t="shared" ref="C74" si="63">I74+O74</f>
        <v>1456.8287749199999</v>
      </c>
      <c r="D74" s="21">
        <f t="shared" ref="D74" si="64">J74+P74</f>
        <v>5934.3162486400015</v>
      </c>
      <c r="E74" s="21">
        <f t="shared" ref="E74" si="65">K74+Q74</f>
        <v>3716.5470054699999</v>
      </c>
      <c r="F74" s="21">
        <f t="shared" ref="F74" si="66">L74+R74</f>
        <v>1928.9025946300001</v>
      </c>
      <c r="G74" s="21">
        <f t="shared" ref="G74" si="67">M74+S74</f>
        <v>288.86664854000003</v>
      </c>
      <c r="H74" s="21">
        <f t="shared" ref="H74" si="68">SUM(I74:J74)</f>
        <v>3909.8110983800007</v>
      </c>
      <c r="I74" s="21">
        <v>1184.21421068</v>
      </c>
      <c r="J74" s="21">
        <f t="shared" ref="J74" si="69">SUM(K74:M74)</f>
        <v>2725.5968877000005</v>
      </c>
      <c r="K74" s="21">
        <v>1819.4964409500001</v>
      </c>
      <c r="L74" s="21">
        <v>641.45762384</v>
      </c>
      <c r="M74" s="21">
        <v>264.64282291000001</v>
      </c>
      <c r="N74" s="21">
        <f t="shared" ref="N74" si="70">SUM(O74:P74)</f>
        <v>3481.3339251800007</v>
      </c>
      <c r="O74" s="21">
        <v>272.61456423999999</v>
      </c>
      <c r="P74" s="21">
        <f t="shared" ref="P74" si="71">SUM(Q74:S74)</f>
        <v>3208.7193609400006</v>
      </c>
      <c r="Q74" s="21">
        <v>1897.0505645200001</v>
      </c>
      <c r="R74" s="21">
        <v>1287.4449707900001</v>
      </c>
      <c r="S74" s="21">
        <v>24.22382563</v>
      </c>
      <c r="T74" s="21"/>
      <c r="U74" s="21"/>
      <c r="V74" s="21"/>
      <c r="W74" s="21"/>
      <c r="X74" s="21"/>
      <c r="Y74" s="21"/>
    </row>
    <row r="75" spans="1:25" hidden="1" outlineLevel="1" collapsed="1">
      <c r="A75" s="9">
        <v>42491</v>
      </c>
      <c r="B75" s="21">
        <v>7504.1661486699995</v>
      </c>
      <c r="C75" s="21">
        <f t="shared" ref="C75" si="72">I75+O75</f>
        <v>1519.9915593999999</v>
      </c>
      <c r="D75" s="21">
        <f t="shared" ref="D75" si="73">J75+P75</f>
        <v>5984.1745892700001</v>
      </c>
      <c r="E75" s="21">
        <f t="shared" ref="E75" si="74">K75+Q75</f>
        <v>3781.7674599900001</v>
      </c>
      <c r="F75" s="21">
        <f t="shared" ref="F75" si="75">L75+R75</f>
        <v>1956.7490695900001</v>
      </c>
      <c r="G75" s="21">
        <f t="shared" ref="G75" si="76">M75+S75</f>
        <v>245.65805969000002</v>
      </c>
      <c r="H75" s="21">
        <f t="shared" ref="H75" si="77">SUM(I75:J75)</f>
        <v>3979.4691108500001</v>
      </c>
      <c r="I75" s="21">
        <v>1225.32636714</v>
      </c>
      <c r="J75" s="21">
        <f t="shared" ref="J75" si="78">SUM(K75:M75)</f>
        <v>2754.1427437100001</v>
      </c>
      <c r="K75" s="21">
        <v>1859.17011888</v>
      </c>
      <c r="L75" s="21">
        <v>681.30418254000006</v>
      </c>
      <c r="M75" s="21">
        <v>213.66844229</v>
      </c>
      <c r="N75" s="21">
        <f t="shared" ref="N75" si="79">SUM(O75:P75)</f>
        <v>3524.6970378199999</v>
      </c>
      <c r="O75" s="21">
        <v>294.66519226000003</v>
      </c>
      <c r="P75" s="21">
        <f t="shared" ref="P75" si="80">SUM(Q75:S75)</f>
        <v>3230.03184556</v>
      </c>
      <c r="Q75" s="21">
        <v>1922.5973411099999</v>
      </c>
      <c r="R75" s="21">
        <v>1275.44488705</v>
      </c>
      <c r="S75" s="21">
        <v>31.9896174</v>
      </c>
      <c r="T75" s="21"/>
      <c r="U75" s="21"/>
      <c r="V75" s="21"/>
      <c r="W75" s="21"/>
      <c r="X75" s="21"/>
      <c r="Y75" s="21"/>
    </row>
    <row r="76" spans="1:25" hidden="1" outlineLevel="1" collapsed="1">
      <c r="A76" s="9">
        <v>42522</v>
      </c>
      <c r="B76" s="21">
        <v>7642.2118864100003</v>
      </c>
      <c r="C76" s="21">
        <f t="shared" ref="C76" si="81">I76+O76</f>
        <v>1709.7124748199999</v>
      </c>
      <c r="D76" s="21">
        <f t="shared" ref="D76" si="82">J76+P76</f>
        <v>5932.4994115899999</v>
      </c>
      <c r="E76" s="21">
        <f t="shared" ref="E76" si="83">K76+Q76</f>
        <v>3713.1221608999999</v>
      </c>
      <c r="F76" s="21">
        <f t="shared" ref="F76" si="84">L76+R76</f>
        <v>1991.5200704200001</v>
      </c>
      <c r="G76" s="21">
        <f t="shared" ref="G76" si="85">M76+S76</f>
        <v>227.85718027000001</v>
      </c>
      <c r="H76" s="21">
        <f t="shared" ref="H76" si="86">SUM(I76:J76)</f>
        <v>4137.8594860399999</v>
      </c>
      <c r="I76" s="21">
        <v>1403.01207095</v>
      </c>
      <c r="J76" s="21">
        <f t="shared" ref="J76" si="87">SUM(K76:M76)</f>
        <v>2734.8474150900001</v>
      </c>
      <c r="K76" s="21">
        <v>1823.16561172</v>
      </c>
      <c r="L76" s="21">
        <v>715.72780466000006</v>
      </c>
      <c r="M76" s="21">
        <v>195.95399871000001</v>
      </c>
      <c r="N76" s="21">
        <f t="shared" ref="N76" si="88">SUM(O76:P76)</f>
        <v>3504.3524003699999</v>
      </c>
      <c r="O76" s="21">
        <v>306.70040387</v>
      </c>
      <c r="P76" s="21">
        <f t="shared" ref="P76" si="89">SUM(Q76:S76)</f>
        <v>3197.6519964999998</v>
      </c>
      <c r="Q76" s="21">
        <v>1889.9565491799999</v>
      </c>
      <c r="R76" s="21">
        <v>1275.79226576</v>
      </c>
      <c r="S76" s="21">
        <v>31.90318156</v>
      </c>
      <c r="T76" s="21"/>
      <c r="U76" s="21"/>
      <c r="V76" s="21"/>
      <c r="W76" s="21"/>
      <c r="X76" s="21"/>
      <c r="Y76" s="21"/>
    </row>
    <row r="77" spans="1:25" hidden="1" outlineLevel="1" collapsed="1">
      <c r="A77" s="9">
        <v>42552</v>
      </c>
      <c r="B77" s="21">
        <v>7582.4049096899998</v>
      </c>
      <c r="C77" s="21">
        <f t="shared" ref="C77" si="90">I77+O77</f>
        <v>1676.20309623</v>
      </c>
      <c r="D77" s="21">
        <f t="shared" ref="D77" si="91">J77+P77</f>
        <v>5906.2018134600003</v>
      </c>
      <c r="E77" s="21">
        <f t="shared" ref="E77" si="92">K77+Q77</f>
        <v>3630.4147608500002</v>
      </c>
      <c r="F77" s="21">
        <f t="shared" ref="F77" si="93">L77+R77</f>
        <v>2044.3119556199999</v>
      </c>
      <c r="G77" s="21">
        <f t="shared" ref="G77" si="94">M77+S77</f>
        <v>231.47509699</v>
      </c>
      <c r="H77" s="21">
        <f t="shared" ref="H77" si="95">SUM(I77:J77)</f>
        <v>4096.2545862400002</v>
      </c>
      <c r="I77" s="21">
        <v>1365.1530776899999</v>
      </c>
      <c r="J77" s="21">
        <f t="shared" ref="J77" si="96">SUM(K77:M77)</f>
        <v>2731.1015085500003</v>
      </c>
      <c r="K77" s="21">
        <v>1794.4390502000001</v>
      </c>
      <c r="L77" s="21">
        <v>739.37523256999998</v>
      </c>
      <c r="M77" s="21">
        <v>197.28722578</v>
      </c>
      <c r="N77" s="21">
        <f t="shared" ref="N77" si="97">SUM(O77:P77)</f>
        <v>3486.1503234500005</v>
      </c>
      <c r="O77" s="21">
        <v>311.05001854</v>
      </c>
      <c r="P77" s="21">
        <f t="shared" ref="P77" si="98">SUM(Q77:S77)</f>
        <v>3175.1003049100004</v>
      </c>
      <c r="Q77" s="21">
        <v>1835.9757106500001</v>
      </c>
      <c r="R77" s="21">
        <v>1304.93672305</v>
      </c>
      <c r="S77" s="21">
        <v>34.187871209999997</v>
      </c>
      <c r="T77" s="21"/>
      <c r="U77" s="21"/>
      <c r="V77" s="21"/>
      <c r="W77" s="21"/>
      <c r="X77" s="21"/>
      <c r="Y77" s="21"/>
    </row>
    <row r="78" spans="1:25" hidden="1" outlineLevel="1" collapsed="1">
      <c r="A78" s="9">
        <v>42583</v>
      </c>
      <c r="B78" s="21">
        <v>7633.4089912000009</v>
      </c>
      <c r="C78" s="21">
        <f t="shared" ref="C78" si="99">I78+O78</f>
        <v>1602.93539401</v>
      </c>
      <c r="D78" s="21">
        <f t="shared" ref="D78" si="100">J78+P78</f>
        <v>6030.4735971900009</v>
      </c>
      <c r="E78" s="21">
        <f t="shared" ref="E78" si="101">K78+Q78</f>
        <v>3628.0170681099999</v>
      </c>
      <c r="F78" s="21">
        <f t="shared" ref="F78" si="102">L78+R78</f>
        <v>2163.7322303000001</v>
      </c>
      <c r="G78" s="21">
        <f t="shared" ref="G78" si="103">M78+S78</f>
        <v>238.72429878</v>
      </c>
      <c r="H78" s="21">
        <f t="shared" ref="H78" si="104">SUM(I78:J78)</f>
        <v>4009.3364544000001</v>
      </c>
      <c r="I78" s="21">
        <v>1284.1543628899999</v>
      </c>
      <c r="J78" s="21">
        <f t="shared" ref="J78" si="105">SUM(K78:M78)</f>
        <v>2725.1820915100002</v>
      </c>
      <c r="K78" s="21">
        <v>1756.34286907</v>
      </c>
      <c r="L78" s="21">
        <v>768.09504635000008</v>
      </c>
      <c r="M78" s="21">
        <v>200.74417609</v>
      </c>
      <c r="N78" s="21">
        <f t="shared" ref="N78" si="106">SUM(O78:P78)</f>
        <v>3624.0725368000003</v>
      </c>
      <c r="O78" s="21">
        <v>318.78103112000002</v>
      </c>
      <c r="P78" s="21">
        <f t="shared" ref="P78" si="107">SUM(Q78:S78)</f>
        <v>3305.2915056800002</v>
      </c>
      <c r="Q78" s="21">
        <v>1871.6741990400001</v>
      </c>
      <c r="R78" s="21">
        <v>1395.63718395</v>
      </c>
      <c r="S78" s="21">
        <v>37.980122690000009</v>
      </c>
      <c r="T78" s="21"/>
      <c r="U78" s="21"/>
      <c r="V78" s="21"/>
      <c r="W78" s="21"/>
      <c r="X78" s="21"/>
      <c r="Y78" s="21"/>
    </row>
    <row r="79" spans="1:25" hidden="1" outlineLevel="1" collapsed="1">
      <c r="A79" s="9">
        <v>42614</v>
      </c>
      <c r="B79" s="21">
        <v>7824.2384811000002</v>
      </c>
      <c r="C79" s="21">
        <f t="shared" ref="C79" si="108">I79+O79</f>
        <v>1674.5606080699999</v>
      </c>
      <c r="D79" s="21">
        <f t="shared" ref="D79" si="109">J79+P79</f>
        <v>6149.6778730300002</v>
      </c>
      <c r="E79" s="21">
        <f t="shared" ref="E79" si="110">K79+Q79</f>
        <v>3677.3992787900002</v>
      </c>
      <c r="F79" s="21">
        <f t="shared" ref="F79" si="111">L79+R79</f>
        <v>2223.6074748400001</v>
      </c>
      <c r="G79" s="21">
        <f t="shared" ref="G79" si="112">M79+S79</f>
        <v>248.67111940000001</v>
      </c>
      <c r="H79" s="21">
        <f t="shared" ref="H79" si="113">SUM(I79:J79)</f>
        <v>4141.1641366499998</v>
      </c>
      <c r="I79" s="21">
        <v>1366.04061348</v>
      </c>
      <c r="J79" s="21">
        <f t="shared" ref="J79" si="114">SUM(K79:M79)</f>
        <v>2775.1235231699998</v>
      </c>
      <c r="K79" s="21">
        <v>1784.3608996800001</v>
      </c>
      <c r="L79" s="21">
        <v>787.76361536999991</v>
      </c>
      <c r="M79" s="21">
        <v>202.99900812000001</v>
      </c>
      <c r="N79" s="21">
        <f t="shared" ref="N79" si="115">SUM(O79:P79)</f>
        <v>3683.0743444500004</v>
      </c>
      <c r="O79" s="21">
        <v>308.51999459000001</v>
      </c>
      <c r="P79" s="21">
        <f t="shared" ref="P79" si="116">SUM(Q79:S79)</f>
        <v>3374.5543498600005</v>
      </c>
      <c r="Q79" s="21">
        <v>1893.0383791100001</v>
      </c>
      <c r="R79" s="21">
        <v>1435.8438594700001</v>
      </c>
      <c r="S79" s="21">
        <v>45.672111280000003</v>
      </c>
      <c r="T79" s="21"/>
      <c r="U79" s="21"/>
      <c r="V79" s="21"/>
      <c r="W79" s="21"/>
      <c r="X79" s="21"/>
      <c r="Y79" s="21"/>
    </row>
    <row r="80" spans="1:25" hidden="1" outlineLevel="1" collapsed="1">
      <c r="A80" s="9">
        <v>42644</v>
      </c>
      <c r="B80" s="21">
        <v>7798.2586197999999</v>
      </c>
      <c r="C80" s="21">
        <f t="shared" ref="C80" si="117">I80+O80</f>
        <v>1696.94677237</v>
      </c>
      <c r="D80" s="21">
        <f t="shared" ref="D80" si="118">J80+P80</f>
        <v>6101.3118474299999</v>
      </c>
      <c r="E80" s="21">
        <f t="shared" ref="E80" si="119">K80+Q80</f>
        <v>3609.5921003799999</v>
      </c>
      <c r="F80" s="21">
        <f t="shared" ref="F80" si="120">L80+R80</f>
        <v>2424.4697570200001</v>
      </c>
      <c r="G80" s="21">
        <f t="shared" ref="G80" si="121">M80+S80</f>
        <v>67.249990029999992</v>
      </c>
      <c r="H80" s="21">
        <f t="shared" ref="H80" si="122">SUM(I80:J80)</f>
        <v>4127.1303456899996</v>
      </c>
      <c r="I80" s="21">
        <v>1360.4187863699999</v>
      </c>
      <c r="J80" s="21">
        <f t="shared" ref="J80" si="123">SUM(K80:M80)</f>
        <v>2766.7115593199997</v>
      </c>
      <c r="K80" s="21">
        <v>1756.83846894</v>
      </c>
      <c r="L80" s="21">
        <v>998.27673049999999</v>
      </c>
      <c r="M80" s="21">
        <v>11.59635988</v>
      </c>
      <c r="N80" s="21">
        <f t="shared" ref="N80" si="124">SUM(O80:P80)</f>
        <v>3671.1282741100003</v>
      </c>
      <c r="O80" s="21">
        <v>336.527986</v>
      </c>
      <c r="P80" s="21">
        <f t="shared" ref="P80" si="125">SUM(Q80:S80)</f>
        <v>3334.6002881100003</v>
      </c>
      <c r="Q80" s="21">
        <v>1852.7536314399999</v>
      </c>
      <c r="R80" s="21">
        <v>1426.1930265200001</v>
      </c>
      <c r="S80" s="21">
        <v>55.653630149999998</v>
      </c>
      <c r="T80" s="21"/>
      <c r="U80" s="21"/>
      <c r="V80" s="21"/>
      <c r="W80" s="21"/>
      <c r="X80" s="21"/>
      <c r="Y80" s="21"/>
    </row>
    <row r="81" spans="1:25" hidden="1" outlineLevel="1" collapsed="1">
      <c r="A81" s="9">
        <v>42675</v>
      </c>
      <c r="B81" s="21">
        <v>7820.2265991799995</v>
      </c>
      <c r="C81" s="21">
        <f t="shared" ref="C81" si="126">I81+O81</f>
        <v>1807.25530217</v>
      </c>
      <c r="D81" s="21">
        <f t="shared" ref="D81" si="127">J81+P81</f>
        <v>6012.971297009999</v>
      </c>
      <c r="E81" s="21">
        <f t="shared" ref="E81" si="128">K81+Q81</f>
        <v>3529.8866231699999</v>
      </c>
      <c r="F81" s="21">
        <f t="shared" ref="F81" si="129">L81+R81</f>
        <v>2416.45298766</v>
      </c>
      <c r="G81" s="21">
        <f t="shared" ref="G81" si="130">M81+S81</f>
        <v>66.631686180000003</v>
      </c>
      <c r="H81" s="21">
        <f t="shared" ref="H81" si="131">SUM(I81:J81)</f>
        <v>4156.4428453599994</v>
      </c>
      <c r="I81" s="21">
        <v>1451.3400840500001</v>
      </c>
      <c r="J81" s="21">
        <f t="shared" ref="J81" si="132">SUM(K81:M81)</f>
        <v>2705.1027613099996</v>
      </c>
      <c r="K81" s="21">
        <v>1682.3845945099999</v>
      </c>
      <c r="L81" s="21">
        <v>1011.04856109</v>
      </c>
      <c r="M81" s="21">
        <v>11.669605710000001</v>
      </c>
      <c r="N81" s="21">
        <f t="shared" ref="N81" si="133">SUM(O81:P81)</f>
        <v>3663.7837538199997</v>
      </c>
      <c r="O81" s="21">
        <v>355.91521812000002</v>
      </c>
      <c r="P81" s="21">
        <f t="shared" ref="P81" si="134">SUM(Q81:S81)</f>
        <v>3307.8685356999995</v>
      </c>
      <c r="Q81" s="21">
        <v>1847.50202866</v>
      </c>
      <c r="R81" s="21">
        <v>1405.4044265699999</v>
      </c>
      <c r="S81" s="21">
        <v>54.962080469999997</v>
      </c>
      <c r="T81" s="21"/>
      <c r="U81" s="21"/>
      <c r="V81" s="21"/>
      <c r="W81" s="21"/>
      <c r="X81" s="21"/>
      <c r="Y81" s="21"/>
    </row>
    <row r="82" spans="1:25" hidden="1" outlineLevel="1" collapsed="1">
      <c r="A82" s="9">
        <v>42705</v>
      </c>
      <c r="B82" s="21">
        <v>7946.9648876600004</v>
      </c>
      <c r="C82" s="21">
        <f t="shared" ref="C82" si="135">I82+O82</f>
        <v>1778.10994854</v>
      </c>
      <c r="D82" s="21">
        <f t="shared" ref="D82" si="136">J82+P82</f>
        <v>6168.8549391199995</v>
      </c>
      <c r="E82" s="21">
        <f t="shared" ref="E82" si="137">K82+Q82</f>
        <v>3564.0813575500001</v>
      </c>
      <c r="F82" s="21">
        <f t="shared" ref="F82" si="138">L82+R82</f>
        <v>2532.18384599</v>
      </c>
      <c r="G82" s="21">
        <f t="shared" ref="G82" si="139">M82+S82</f>
        <v>72.589735579999996</v>
      </c>
      <c r="H82" s="21">
        <f t="shared" ref="H82" si="140">SUM(I82:J82)</f>
        <v>4118.5773020099996</v>
      </c>
      <c r="I82" s="21">
        <v>1423.56748507</v>
      </c>
      <c r="J82" s="21">
        <f t="shared" ref="J82" si="141">SUM(K82:M82)</f>
        <v>2695.0098169399998</v>
      </c>
      <c r="K82" s="21">
        <v>1674.7147713100001</v>
      </c>
      <c r="L82" s="21">
        <v>1007.70157273</v>
      </c>
      <c r="M82" s="21">
        <v>12.5934729</v>
      </c>
      <c r="N82" s="21">
        <f t="shared" ref="N82" si="142">SUM(O82:P82)</f>
        <v>3828.3875856499999</v>
      </c>
      <c r="O82" s="21">
        <v>354.54246346999997</v>
      </c>
      <c r="P82" s="21">
        <f t="shared" ref="P82" si="143">SUM(Q82:S82)</f>
        <v>3473.8451221800001</v>
      </c>
      <c r="Q82" s="21">
        <v>1889.3665862400001</v>
      </c>
      <c r="R82" s="21">
        <v>1524.4822732600001</v>
      </c>
      <c r="S82" s="21">
        <v>59.996262680000001</v>
      </c>
      <c r="T82" s="21"/>
      <c r="U82" s="21"/>
      <c r="V82" s="21"/>
      <c r="W82" s="21"/>
      <c r="X82" s="21"/>
      <c r="Y82" s="21"/>
    </row>
    <row r="83" spans="1:25" hidden="1" outlineLevel="1" collapsed="1">
      <c r="A83" s="9">
        <v>42736</v>
      </c>
      <c r="B83" s="21">
        <v>7854.2479616000001</v>
      </c>
      <c r="C83" s="21">
        <f t="shared" ref="C83" si="144">I83+O83</f>
        <v>1660.96920656</v>
      </c>
      <c r="D83" s="21">
        <f t="shared" ref="D83" si="145">J83+P83</f>
        <v>6193.2787550400008</v>
      </c>
      <c r="E83" s="21">
        <f t="shared" ref="E83" si="146">K83+Q83</f>
        <v>3549.2580794300002</v>
      </c>
      <c r="F83" s="21">
        <f t="shared" ref="F83" si="147">L83+R83</f>
        <v>2571.5303405700001</v>
      </c>
      <c r="G83" s="21">
        <f t="shared" ref="G83" si="148">M83+S83</f>
        <v>72.490335040000005</v>
      </c>
      <c r="H83" s="21">
        <f t="shared" ref="H83" si="149">SUM(I83:J83)</f>
        <v>4076.2570109399999</v>
      </c>
      <c r="I83" s="21">
        <v>1328.8633586599999</v>
      </c>
      <c r="J83" s="21">
        <f t="shared" ref="J83" si="150">SUM(K83:M83)</f>
        <v>2747.39365228</v>
      </c>
      <c r="K83" s="21">
        <v>1694.02016172</v>
      </c>
      <c r="L83" s="21">
        <v>1040.7106924300001</v>
      </c>
      <c r="M83" s="21">
        <v>12.662798130000001</v>
      </c>
      <c r="N83" s="21">
        <f t="shared" ref="N83" si="151">SUM(O83:P83)</f>
        <v>3777.9909506600002</v>
      </c>
      <c r="O83" s="21">
        <v>332.10584790000001</v>
      </c>
      <c r="P83" s="21">
        <f t="shared" ref="P83" si="152">SUM(Q83:S83)</f>
        <v>3445.8851027600003</v>
      </c>
      <c r="Q83" s="21">
        <v>1855.2379177099999</v>
      </c>
      <c r="R83" s="21">
        <v>1530.81964814</v>
      </c>
      <c r="S83" s="21">
        <v>59.827536909999999</v>
      </c>
      <c r="T83" s="21"/>
      <c r="U83" s="21"/>
      <c r="V83" s="21"/>
      <c r="W83" s="21"/>
      <c r="X83" s="21"/>
      <c r="Y83" s="21"/>
    </row>
    <row r="84" spans="1:25" hidden="1" outlineLevel="1" collapsed="1">
      <c r="A84" s="9">
        <v>42767</v>
      </c>
      <c r="B84" s="21">
        <v>7952.1946498100006</v>
      </c>
      <c r="C84" s="21">
        <f t="shared" ref="C84" si="153">I84+O84</f>
        <v>1751.5682804199998</v>
      </c>
      <c r="D84" s="21">
        <f t="shared" ref="D84" si="154">J84+P84</f>
        <v>6200.62636939</v>
      </c>
      <c r="E84" s="21">
        <f t="shared" ref="E84" si="155">K84+Q84</f>
        <v>3497.0439578</v>
      </c>
      <c r="F84" s="21">
        <f t="shared" ref="F84" si="156">L84+R84</f>
        <v>2631.3933305</v>
      </c>
      <c r="G84" s="21">
        <f t="shared" ref="G84" si="157">M84+S84</f>
        <v>72.189081090000002</v>
      </c>
      <c r="H84" s="21">
        <f t="shared" ref="H84" si="158">SUM(I84:J84)</f>
        <v>4188.9951005200001</v>
      </c>
      <c r="I84" s="21">
        <v>1415.8623927399999</v>
      </c>
      <c r="J84" s="21">
        <f t="shared" ref="J84" si="159">SUM(K84:M84)</f>
        <v>2773.1327077800001</v>
      </c>
      <c r="K84" s="21">
        <v>1683.7084114100001</v>
      </c>
      <c r="L84" s="21">
        <v>1076.8291316899999</v>
      </c>
      <c r="M84" s="21">
        <v>12.59516468</v>
      </c>
      <c r="N84" s="21">
        <f t="shared" ref="N84" si="160">SUM(O84:P84)</f>
        <v>3763.1995492900005</v>
      </c>
      <c r="O84" s="21">
        <v>335.70588767999999</v>
      </c>
      <c r="P84" s="21">
        <f t="shared" ref="P84" si="161">SUM(Q84:S84)</f>
        <v>3427.4936616100003</v>
      </c>
      <c r="Q84" s="21">
        <v>1813.33554639</v>
      </c>
      <c r="R84" s="21">
        <v>1554.5641988100001</v>
      </c>
      <c r="S84" s="21">
        <v>59.593916409999999</v>
      </c>
      <c r="T84" s="21"/>
      <c r="U84" s="21"/>
      <c r="V84" s="21"/>
      <c r="W84" s="21"/>
      <c r="X84" s="21"/>
      <c r="Y84" s="21"/>
    </row>
    <row r="85" spans="1:25" hidden="1" outlineLevel="1" collapsed="1">
      <c r="A85" s="9">
        <v>42795</v>
      </c>
      <c r="B85" s="21">
        <v>8027.5922780100009</v>
      </c>
      <c r="C85" s="21">
        <f t="shared" ref="C85" si="162">I85+O85</f>
        <v>1777.8856150300001</v>
      </c>
      <c r="D85" s="21">
        <f t="shared" ref="D85" si="163">J85+P85</f>
        <v>6249.7066629800001</v>
      </c>
      <c r="E85" s="21">
        <f t="shared" ref="E85" si="164">K85+Q85</f>
        <v>3484.2120232699999</v>
      </c>
      <c r="F85" s="21">
        <f t="shared" ref="F85" si="165">L85+R85</f>
        <v>2692.9867649300004</v>
      </c>
      <c r="G85" s="21">
        <f t="shared" ref="G85" si="166">M85+S85</f>
        <v>72.507874780000009</v>
      </c>
      <c r="H85" s="21">
        <f t="shared" ref="H85" si="167">SUM(I85:J85)</f>
        <v>4281.5466284899994</v>
      </c>
      <c r="I85" s="21">
        <v>1436.55418018</v>
      </c>
      <c r="J85" s="21">
        <f t="shared" ref="J85" si="168">SUM(K85:M85)</f>
        <v>2844.9924483099999</v>
      </c>
      <c r="K85" s="21">
        <v>1684.44405706</v>
      </c>
      <c r="L85" s="21">
        <v>1148.0234629500001</v>
      </c>
      <c r="M85" s="21">
        <v>12.524928299999999</v>
      </c>
      <c r="N85" s="21">
        <f t="shared" ref="N85" si="169">SUM(O85:P85)</f>
        <v>3746.0456495200001</v>
      </c>
      <c r="O85" s="21">
        <v>341.33143484999999</v>
      </c>
      <c r="P85" s="21">
        <f t="shared" ref="P85" si="170">SUM(Q85:S85)</f>
        <v>3404.7142146700003</v>
      </c>
      <c r="Q85" s="21">
        <v>1799.7679662099999</v>
      </c>
      <c r="R85" s="21">
        <v>1544.9633019800001</v>
      </c>
      <c r="S85" s="21">
        <v>59.982946480000003</v>
      </c>
      <c r="T85" s="21"/>
      <c r="U85" s="21"/>
      <c r="V85" s="21"/>
      <c r="W85" s="21"/>
      <c r="X85" s="21"/>
      <c r="Y85" s="21"/>
    </row>
    <row r="86" spans="1:25" hidden="1" outlineLevel="1" collapsed="1">
      <c r="A86" s="9">
        <v>42826</v>
      </c>
      <c r="B86" s="21">
        <v>8153.4994464400006</v>
      </c>
      <c r="C86" s="21">
        <f t="shared" ref="C86" si="171">I86+O86</f>
        <v>1911.7984665699998</v>
      </c>
      <c r="D86" s="21">
        <f t="shared" ref="D86" si="172">J86+P86</f>
        <v>6241.7009798700001</v>
      </c>
      <c r="E86" s="21">
        <f t="shared" ref="E86" si="173">K86+Q86</f>
        <v>3472.1933593000003</v>
      </c>
      <c r="F86" s="21">
        <f t="shared" ref="F86" si="174">L86+R86</f>
        <v>2698.4527479399999</v>
      </c>
      <c r="G86" s="21">
        <f t="shared" ref="G86" si="175">M86+S86</f>
        <v>71.054872629999991</v>
      </c>
      <c r="H86" s="21">
        <f t="shared" ref="H86" si="176">SUM(I86:J86)</f>
        <v>4456.7474328200005</v>
      </c>
      <c r="I86" s="21">
        <v>1571.0433429499999</v>
      </c>
      <c r="J86" s="21">
        <f t="shared" ref="J86" si="177">SUM(K86:M86)</f>
        <v>2885.7040898700002</v>
      </c>
      <c r="K86" s="21">
        <v>1706.1711816100001</v>
      </c>
      <c r="L86" s="21">
        <v>1167.0981058699999</v>
      </c>
      <c r="M86" s="21">
        <v>12.43480239</v>
      </c>
      <c r="N86" s="21">
        <f t="shared" ref="N86" si="178">SUM(O86:P86)</f>
        <v>3696.7520136200005</v>
      </c>
      <c r="O86" s="21">
        <v>340.75512362000001</v>
      </c>
      <c r="P86" s="21">
        <f t="shared" ref="P86" si="179">SUM(Q86:S86)</f>
        <v>3355.9968900000003</v>
      </c>
      <c r="Q86" s="21">
        <v>1766.02217769</v>
      </c>
      <c r="R86" s="21">
        <v>1531.35464207</v>
      </c>
      <c r="S86" s="21">
        <v>58.620070239999997</v>
      </c>
      <c r="T86" s="21"/>
      <c r="U86" s="21"/>
      <c r="V86" s="21"/>
      <c r="W86" s="21"/>
      <c r="X86" s="21"/>
      <c r="Y86" s="21"/>
    </row>
    <row r="87" spans="1:25" hidden="1" outlineLevel="1" collapsed="1">
      <c r="A87" s="9">
        <v>42856</v>
      </c>
      <c r="B87" s="21">
        <v>8155.3970378499998</v>
      </c>
      <c r="C87" s="21">
        <f t="shared" ref="C87" si="180">I87+O87</f>
        <v>1928.6347158799999</v>
      </c>
      <c r="D87" s="21">
        <f t="shared" ref="D87" si="181">J87+P87</f>
        <v>6226.7623219699999</v>
      </c>
      <c r="E87" s="21">
        <f t="shared" ref="E87" si="182">K87+Q87</f>
        <v>3466.6977024299999</v>
      </c>
      <c r="F87" s="21">
        <f t="shared" ref="F87" si="183">L87+R87</f>
        <v>2688.87645625</v>
      </c>
      <c r="G87" s="21">
        <f t="shared" ref="G87" si="184">M87+S87</f>
        <v>71.188163290000006</v>
      </c>
      <c r="H87" s="21">
        <f t="shared" ref="H87" si="185">SUM(I87:J87)</f>
        <v>4471.5316068399998</v>
      </c>
      <c r="I87" s="21">
        <v>1565.2707795700001</v>
      </c>
      <c r="J87" s="21">
        <f t="shared" ref="J87" si="186">SUM(K87:M87)</f>
        <v>2906.2608272699999</v>
      </c>
      <c r="K87" s="21">
        <v>1716.12924716</v>
      </c>
      <c r="L87" s="21">
        <v>1177.18797537</v>
      </c>
      <c r="M87" s="21">
        <v>12.94360474</v>
      </c>
      <c r="N87" s="21">
        <f t="shared" ref="N87" si="187">SUM(O87:P87)</f>
        <v>3683.8654310100001</v>
      </c>
      <c r="O87" s="21">
        <v>363.36393630999999</v>
      </c>
      <c r="P87" s="21">
        <f t="shared" ref="P87" si="188">SUM(Q87:S87)</f>
        <v>3320.5014947</v>
      </c>
      <c r="Q87" s="21">
        <v>1750.56845527</v>
      </c>
      <c r="R87" s="21">
        <v>1511.68848088</v>
      </c>
      <c r="S87" s="21">
        <v>58.244558550000001</v>
      </c>
      <c r="T87" s="21"/>
      <c r="U87" s="21"/>
      <c r="V87" s="21"/>
      <c r="W87" s="21"/>
      <c r="X87" s="21"/>
      <c r="Y87" s="21"/>
    </row>
    <row r="88" spans="1:25" hidden="1" outlineLevel="1" collapsed="1">
      <c r="A88" s="9">
        <v>42887</v>
      </c>
      <c r="B88" s="21">
        <v>8318.4603118199993</v>
      </c>
      <c r="C88" s="21">
        <f t="shared" ref="C88" si="189">I88+O88</f>
        <v>2125.6399686700001</v>
      </c>
      <c r="D88" s="21">
        <f t="shared" ref="D88" si="190">J88+P88</f>
        <v>6192.8203431500006</v>
      </c>
      <c r="E88" s="21">
        <f t="shared" ref="E88" si="191">K88+Q88</f>
        <v>3436.35877613</v>
      </c>
      <c r="F88" s="21">
        <f t="shared" ref="F88" si="192">L88+R88</f>
        <v>2685.6000583100003</v>
      </c>
      <c r="G88" s="21">
        <f t="shared" ref="G88" si="193">M88+S88</f>
        <v>70.861508709999995</v>
      </c>
      <c r="H88" s="21">
        <f t="shared" ref="H88" si="194">SUM(I88:J88)</f>
        <v>4653.5711749800003</v>
      </c>
      <c r="I88" s="21">
        <v>1748.1944954200001</v>
      </c>
      <c r="J88" s="21">
        <f t="shared" ref="J88" si="195">SUM(K88:M88)</f>
        <v>2905.37667956</v>
      </c>
      <c r="K88" s="21">
        <v>1700.9594924800001</v>
      </c>
      <c r="L88" s="21">
        <v>1191.43511964</v>
      </c>
      <c r="M88" s="21">
        <v>12.98206744</v>
      </c>
      <c r="N88" s="21">
        <f t="shared" ref="N88" si="196">SUM(O88:P88)</f>
        <v>3664.88913684</v>
      </c>
      <c r="O88" s="21">
        <v>377.44547325000002</v>
      </c>
      <c r="P88" s="21">
        <f t="shared" ref="P88" si="197">SUM(Q88:S88)</f>
        <v>3287.4436635900001</v>
      </c>
      <c r="Q88" s="21">
        <v>1735.3992836499999</v>
      </c>
      <c r="R88" s="21">
        <v>1494.1649386700001</v>
      </c>
      <c r="S88" s="21">
        <v>57.879441270000001</v>
      </c>
      <c r="T88" s="21"/>
      <c r="U88" s="21"/>
      <c r="V88" s="21"/>
      <c r="W88" s="21"/>
      <c r="X88" s="21"/>
      <c r="Y88" s="21"/>
    </row>
    <row r="89" spans="1:25" hidden="1" outlineLevel="1" collapsed="1">
      <c r="A89" s="9">
        <v>42917</v>
      </c>
      <c r="B89" s="21">
        <v>8216.1647635099998</v>
      </c>
      <c r="C89" s="21">
        <f t="shared" ref="C89" si="198">I89+O89</f>
        <v>2021.29829554</v>
      </c>
      <c r="D89" s="21">
        <f t="shared" ref="D89" si="199">J89+P89</f>
        <v>6194.8664679700005</v>
      </c>
      <c r="E89" s="21">
        <f t="shared" ref="E89" si="200">K89+Q89</f>
        <v>3429.2963092500004</v>
      </c>
      <c r="F89" s="21">
        <f t="shared" ref="F89" si="201">L89+R89</f>
        <v>2695.1928118800001</v>
      </c>
      <c r="G89" s="21">
        <f t="shared" ref="G89" si="202">M89+S89</f>
        <v>70.377346840000001</v>
      </c>
      <c r="H89" s="21">
        <f t="shared" ref="H89" si="203">SUM(I89:J89)</f>
        <v>4542.3827176000004</v>
      </c>
      <c r="I89" s="21">
        <v>1641.0221026199999</v>
      </c>
      <c r="J89" s="21">
        <f t="shared" ref="J89" si="204">SUM(K89:M89)</f>
        <v>2901.3606149800003</v>
      </c>
      <c r="K89" s="21">
        <v>1689.4387136800001</v>
      </c>
      <c r="L89" s="21">
        <v>1198.98283274</v>
      </c>
      <c r="M89" s="21">
        <v>12.939068560000001</v>
      </c>
      <c r="N89" s="21">
        <f t="shared" ref="N89" si="205">SUM(O89:P89)</f>
        <v>3673.7820459100003</v>
      </c>
      <c r="O89" s="21">
        <v>380.27619292000003</v>
      </c>
      <c r="P89" s="21">
        <f t="shared" ref="P89" si="206">SUM(Q89:S89)</f>
        <v>3293.5058529900002</v>
      </c>
      <c r="Q89" s="21">
        <v>1739.8575955700001</v>
      </c>
      <c r="R89" s="21">
        <v>1496.2099791400001</v>
      </c>
      <c r="S89" s="21">
        <v>57.438278279999999</v>
      </c>
      <c r="T89" s="21"/>
      <c r="U89" s="21"/>
      <c r="V89" s="21"/>
      <c r="W89" s="21"/>
      <c r="X89" s="21"/>
      <c r="Y89" s="21"/>
    </row>
    <row r="90" spans="1:25" hidden="1" outlineLevel="1" collapsed="1">
      <c r="A90" s="9">
        <v>42948</v>
      </c>
      <c r="B90" s="21">
        <v>8280.0829066100014</v>
      </c>
      <c r="C90" s="21">
        <f t="shared" ref="C90" si="207">I90+O90</f>
        <v>2064.6960299400002</v>
      </c>
      <c r="D90" s="21">
        <f t="shared" ref="D90" si="208">J90+P90</f>
        <v>6215.3868766699998</v>
      </c>
      <c r="E90" s="21">
        <f t="shared" ref="E90" si="209">K90+Q90</f>
        <v>3309.8791060000003</v>
      </c>
      <c r="F90" s="21">
        <f t="shared" ref="F90" si="210">L90+R90</f>
        <v>2836.0778643599997</v>
      </c>
      <c r="G90" s="21">
        <f t="shared" ref="G90" si="211">M90+S90</f>
        <v>69.429906309999993</v>
      </c>
      <c r="H90" s="21">
        <f t="shared" ref="H90" si="212">SUM(I90:J90)</f>
        <v>4604.1256414399995</v>
      </c>
      <c r="I90" s="21">
        <v>1669.6267675300001</v>
      </c>
      <c r="J90" s="21">
        <f t="shared" ref="J90" si="213">SUM(K90:M90)</f>
        <v>2934.4988739099999</v>
      </c>
      <c r="K90" s="21">
        <v>1579.09902463</v>
      </c>
      <c r="L90" s="21">
        <v>1342.49036918</v>
      </c>
      <c r="M90" s="21">
        <v>12.9094801</v>
      </c>
      <c r="N90" s="21">
        <f t="shared" ref="N90" si="214">SUM(O90:P90)</f>
        <v>3675.9572651700005</v>
      </c>
      <c r="O90" s="21">
        <v>395.06926241000002</v>
      </c>
      <c r="P90" s="21">
        <f t="shared" ref="P90" si="215">SUM(Q90:S90)</f>
        <v>3280.8880027600003</v>
      </c>
      <c r="Q90" s="21">
        <v>1730.7800813700001</v>
      </c>
      <c r="R90" s="21">
        <v>1493.5874951799999</v>
      </c>
      <c r="S90" s="21">
        <v>56.520426209999997</v>
      </c>
      <c r="T90" s="21"/>
      <c r="U90" s="21"/>
      <c r="V90" s="21"/>
      <c r="W90" s="21"/>
      <c r="X90" s="21"/>
      <c r="Y90" s="21"/>
    </row>
    <row r="91" spans="1:25" hidden="1" outlineLevel="1" collapsed="1">
      <c r="A91" s="9">
        <v>42979</v>
      </c>
      <c r="B91" s="21">
        <v>8507.3275148399989</v>
      </c>
      <c r="C91" s="21">
        <f t="shared" ref="C91" si="216">I91+O91</f>
        <v>2161.3071904499998</v>
      </c>
      <c r="D91" s="21">
        <f t="shared" ref="D91" si="217">J91+P91</f>
        <v>6346.0203243899996</v>
      </c>
      <c r="E91" s="21">
        <f t="shared" ref="E91" si="218">K91+Q91</f>
        <v>3356.70831193</v>
      </c>
      <c r="F91" s="21">
        <f t="shared" ref="F91" si="219">L91+R91</f>
        <v>2917.2547310499999</v>
      </c>
      <c r="G91" s="21">
        <f t="shared" ref="G91" si="220">M91+S91</f>
        <v>72.057281410000002</v>
      </c>
      <c r="H91" s="21">
        <f t="shared" ref="H91" si="221">SUM(I91:J91)</f>
        <v>4659.7591299799997</v>
      </c>
      <c r="I91" s="21">
        <v>1731.7966165099999</v>
      </c>
      <c r="J91" s="21">
        <f t="shared" ref="J91" si="222">SUM(K91:M91)</f>
        <v>2927.96251347</v>
      </c>
      <c r="K91" s="21">
        <v>1564.1415697</v>
      </c>
      <c r="L91" s="21">
        <v>1350.3947567</v>
      </c>
      <c r="M91" s="21">
        <v>13.426187069999999</v>
      </c>
      <c r="N91" s="21">
        <f t="shared" ref="N91" si="223">SUM(O91:P91)</f>
        <v>3847.5683848600002</v>
      </c>
      <c r="O91" s="21">
        <v>429.51057393999997</v>
      </c>
      <c r="P91" s="21">
        <f t="shared" ref="P91" si="224">SUM(Q91:S91)</f>
        <v>3418.0578109200001</v>
      </c>
      <c r="Q91" s="21">
        <v>1792.56674223</v>
      </c>
      <c r="R91" s="21">
        <v>1566.8599743499999</v>
      </c>
      <c r="S91" s="21">
        <v>58.631094339999997</v>
      </c>
      <c r="T91" s="21"/>
      <c r="U91" s="21"/>
      <c r="V91" s="21"/>
      <c r="W91" s="21"/>
      <c r="X91" s="21"/>
      <c r="Y91" s="21"/>
    </row>
    <row r="92" spans="1:25" hidden="1" outlineLevel="1" collapsed="1">
      <c r="A92" s="9">
        <v>43009</v>
      </c>
      <c r="B92" s="21">
        <v>8557.9633801499986</v>
      </c>
      <c r="C92" s="21">
        <f t="shared" ref="C92" si="225">I92+O92</f>
        <v>2155.5819036900002</v>
      </c>
      <c r="D92" s="21">
        <f t="shared" ref="D92" si="226">J92+P92</f>
        <v>6402.3814764600002</v>
      </c>
      <c r="E92" s="21">
        <f t="shared" ref="E92" si="227">K92+Q92</f>
        <v>3380.00634674</v>
      </c>
      <c r="F92" s="21">
        <f t="shared" ref="F92" si="228">L92+R92</f>
        <v>2949.5094338500003</v>
      </c>
      <c r="G92" s="21">
        <f t="shared" ref="G92" si="229">M92+S92</f>
        <v>72.865695869999996</v>
      </c>
      <c r="H92" s="21">
        <f t="shared" ref="H92" si="230">SUM(I92:J92)</f>
        <v>4668.2002654999997</v>
      </c>
      <c r="I92" s="21">
        <v>1738.66367184</v>
      </c>
      <c r="J92" s="21">
        <f t="shared" ref="J92" si="231">SUM(K92:M92)</f>
        <v>2929.5365936600001</v>
      </c>
      <c r="K92" s="21">
        <v>1560.4510207200001</v>
      </c>
      <c r="L92" s="21">
        <v>1355.55584125</v>
      </c>
      <c r="M92" s="21">
        <v>13.52973169</v>
      </c>
      <c r="N92" s="21">
        <f t="shared" ref="N92" si="232">SUM(O92:P92)</f>
        <v>3889.7631146499998</v>
      </c>
      <c r="O92" s="21">
        <v>416.91823184999998</v>
      </c>
      <c r="P92" s="21">
        <f t="shared" ref="P92" si="233">SUM(Q92:S92)</f>
        <v>3472.8448828000001</v>
      </c>
      <c r="Q92" s="21">
        <v>1819.5553260199999</v>
      </c>
      <c r="R92" s="21">
        <v>1593.9535926000001</v>
      </c>
      <c r="S92" s="21">
        <v>59.335964179999998</v>
      </c>
      <c r="T92" s="21"/>
      <c r="U92" s="21"/>
      <c r="V92" s="21"/>
      <c r="W92" s="21"/>
      <c r="X92" s="21"/>
      <c r="Y92" s="21"/>
    </row>
    <row r="93" spans="1:25" hidden="1" outlineLevel="1" collapsed="1">
      <c r="A93" s="9">
        <v>43040</v>
      </c>
      <c r="B93" s="21">
        <v>8705.4367343699996</v>
      </c>
      <c r="C93" s="21">
        <f t="shared" ref="C93" si="234">I93+O93</f>
        <v>2248.9153347500001</v>
      </c>
      <c r="D93" s="21">
        <f t="shared" ref="D93" si="235">J93+P93</f>
        <v>6456.5213996200009</v>
      </c>
      <c r="E93" s="21">
        <f t="shared" ref="E93" si="236">K93+Q93</f>
        <v>3351.5199915500002</v>
      </c>
      <c r="F93" s="21">
        <f t="shared" ref="F93" si="237">L93+R93</f>
        <v>3031.2044833500004</v>
      </c>
      <c r="G93" s="21">
        <f t="shared" ref="G93" si="238">M93+S93</f>
        <v>73.796924720000007</v>
      </c>
      <c r="H93" s="21">
        <f t="shared" ref="H93" si="239">SUM(I93:J93)</f>
        <v>4762.7026610200001</v>
      </c>
      <c r="I93" s="21">
        <v>1817.40291366</v>
      </c>
      <c r="J93" s="21">
        <f t="shared" ref="J93" si="240">SUM(K93:M93)</f>
        <v>2945.2997473600003</v>
      </c>
      <c r="K93" s="21">
        <v>1505.5941036900001</v>
      </c>
      <c r="L93" s="21">
        <v>1425.7429884000001</v>
      </c>
      <c r="M93" s="21">
        <v>13.962655270000001</v>
      </c>
      <c r="N93" s="21">
        <f t="shared" ref="N93" si="241">SUM(O93:P93)</f>
        <v>3942.7340733500005</v>
      </c>
      <c r="O93" s="21">
        <v>431.51242108999998</v>
      </c>
      <c r="P93" s="21">
        <f t="shared" ref="P93" si="242">SUM(Q93:S93)</f>
        <v>3511.2216522600006</v>
      </c>
      <c r="Q93" s="21">
        <v>1845.9258878600001</v>
      </c>
      <c r="R93" s="21">
        <v>1605.4614949500001</v>
      </c>
      <c r="S93" s="21">
        <v>59.834269450000001</v>
      </c>
      <c r="T93" s="21"/>
      <c r="U93" s="21"/>
      <c r="V93" s="21"/>
      <c r="W93" s="21"/>
      <c r="X93" s="21"/>
      <c r="Y93" s="21"/>
    </row>
    <row r="94" spans="1:25" hidden="1" outlineLevel="1" collapsed="1">
      <c r="A94" s="9">
        <v>43070</v>
      </c>
      <c r="B94" s="21">
        <v>9088.2711609399994</v>
      </c>
      <c r="C94" s="21">
        <f t="shared" ref="C94" si="243">I94+O94</f>
        <v>2398.0762464200002</v>
      </c>
      <c r="D94" s="21">
        <f t="shared" ref="D94" si="244">J94+P94</f>
        <v>6690.1949145199997</v>
      </c>
      <c r="E94" s="21">
        <f t="shared" ref="E94" si="245">K94+Q94</f>
        <v>3807.6884111099998</v>
      </c>
      <c r="F94" s="21">
        <f t="shared" ref="F94" si="246">L94+R94</f>
        <v>2797.1846889399999</v>
      </c>
      <c r="G94" s="21">
        <f t="shared" ref="G94" si="247">M94+S94</f>
        <v>85.321814469999993</v>
      </c>
      <c r="H94" s="21">
        <f t="shared" ref="H94" si="248">SUM(I94:J94)</f>
        <v>4981.3973765700002</v>
      </c>
      <c r="I94" s="21">
        <v>1939.18839877</v>
      </c>
      <c r="J94" s="21">
        <f t="shared" ref="J94" si="249">SUM(K94:M94)</f>
        <v>3042.2089778</v>
      </c>
      <c r="K94" s="21">
        <v>1812.41928942</v>
      </c>
      <c r="L94" s="21">
        <v>1213.1251729799999</v>
      </c>
      <c r="M94" s="21">
        <v>16.664515399999999</v>
      </c>
      <c r="N94" s="21">
        <f t="shared" ref="N94" si="250">SUM(O94:P94)</f>
        <v>4106.8737843700001</v>
      </c>
      <c r="O94" s="21">
        <v>458.88784765000003</v>
      </c>
      <c r="P94" s="21">
        <f t="shared" ref="P94" si="251">SUM(Q94:S94)</f>
        <v>3647.9859367200002</v>
      </c>
      <c r="Q94" s="21">
        <v>1995.26912169</v>
      </c>
      <c r="R94" s="21">
        <v>1584.05951596</v>
      </c>
      <c r="S94" s="21">
        <v>68.657299069999993</v>
      </c>
      <c r="T94" s="21"/>
      <c r="U94" s="21"/>
      <c r="V94" s="21"/>
      <c r="W94" s="21"/>
      <c r="X94" s="21"/>
      <c r="Y94" s="21"/>
    </row>
    <row r="95" spans="1:25" hidden="1" outlineLevel="1" collapsed="1">
      <c r="A95" s="9">
        <v>43101</v>
      </c>
      <c r="B95" s="21">
        <v>9050.6174259899999</v>
      </c>
      <c r="C95" s="21">
        <f t="shared" ref="C95" si="252">I95+O95</f>
        <v>2296.6181376899999</v>
      </c>
      <c r="D95" s="21">
        <f t="shared" ref="D95" si="253">J95+P95</f>
        <v>6753.9992882999995</v>
      </c>
      <c r="E95" s="21">
        <f t="shared" ref="E95" si="254">K95+Q95</f>
        <v>3908.2669482399997</v>
      </c>
      <c r="F95" s="21">
        <f t="shared" ref="F95" si="255">L95+R95</f>
        <v>2757.0510095999998</v>
      </c>
      <c r="G95" s="21">
        <f t="shared" ref="G95" si="256">M95+S95</f>
        <v>88.681330459999998</v>
      </c>
      <c r="H95" s="21">
        <f t="shared" ref="H95" si="257">SUM(I95:J95)</f>
        <v>4943.2700972900002</v>
      </c>
      <c r="I95" s="21">
        <v>1860.6679256100001</v>
      </c>
      <c r="J95" s="21">
        <f t="shared" ref="J95" si="258">SUM(K95:M95)</f>
        <v>3082.6021716800001</v>
      </c>
      <c r="K95" s="21">
        <v>1901.7929187699999</v>
      </c>
      <c r="L95" s="21">
        <v>1162.7682654099999</v>
      </c>
      <c r="M95" s="21">
        <v>18.0409875</v>
      </c>
      <c r="N95" s="21">
        <f t="shared" ref="N95" si="259">SUM(O95:P95)</f>
        <v>4107.3473286999997</v>
      </c>
      <c r="O95" s="21">
        <v>435.95021207999997</v>
      </c>
      <c r="P95" s="21">
        <f t="shared" ref="P95" si="260">SUM(Q95:S95)</f>
        <v>3671.3971166199999</v>
      </c>
      <c r="Q95" s="21">
        <v>2006.47402947</v>
      </c>
      <c r="R95" s="21">
        <v>1594.2827441899999</v>
      </c>
      <c r="S95" s="21">
        <v>70.640342959999998</v>
      </c>
      <c r="T95" s="21"/>
      <c r="U95" s="21"/>
      <c r="V95" s="21"/>
      <c r="W95" s="21"/>
      <c r="X95" s="21"/>
      <c r="Y95" s="21"/>
    </row>
    <row r="96" spans="1:25" hidden="1" outlineLevel="1" collapsed="1">
      <c r="A96" s="9">
        <v>43132</v>
      </c>
      <c r="B96" s="21">
        <v>9014.7908636100001</v>
      </c>
      <c r="C96" s="21">
        <f t="shared" ref="C96" si="261">I96+O96</f>
        <v>2340.7615397</v>
      </c>
      <c r="D96" s="21">
        <f t="shared" ref="D96" si="262">J96+P96</f>
        <v>6674.0293239100001</v>
      </c>
      <c r="E96" s="21">
        <f t="shared" ref="E96" si="263">K96+Q96</f>
        <v>3921.22215211</v>
      </c>
      <c r="F96" s="21">
        <f t="shared" ref="F96" si="264">L96+R96</f>
        <v>2663.5121605200002</v>
      </c>
      <c r="G96" s="21">
        <f t="shared" ref="G96" si="265">M96+S96</f>
        <v>89.295011279999997</v>
      </c>
      <c r="H96" s="21">
        <f t="shared" ref="H96" si="266">SUM(I96:J96)</f>
        <v>5050.8743873900003</v>
      </c>
      <c r="I96" s="21">
        <v>1913.7303488499999</v>
      </c>
      <c r="J96" s="21">
        <f t="shared" ref="J96" si="267">SUM(K96:M96)</f>
        <v>3137.1440385400001</v>
      </c>
      <c r="K96" s="21">
        <v>1974.57093665</v>
      </c>
      <c r="L96" s="21">
        <v>1143.5339060900001</v>
      </c>
      <c r="M96" s="21">
        <v>19.039195800000002</v>
      </c>
      <c r="N96" s="21">
        <f t="shared" ref="N96" si="268">SUM(O96:P96)</f>
        <v>3963.9164762199998</v>
      </c>
      <c r="O96" s="21">
        <v>427.03119084999997</v>
      </c>
      <c r="P96" s="21">
        <f t="shared" ref="P96" si="269">SUM(Q96:S96)</f>
        <v>3536.88528537</v>
      </c>
      <c r="Q96" s="21">
        <v>1946.65121546</v>
      </c>
      <c r="R96" s="21">
        <v>1519.9782544300001</v>
      </c>
      <c r="S96" s="21">
        <v>70.255815479999995</v>
      </c>
      <c r="T96" s="21"/>
      <c r="U96" s="21"/>
      <c r="V96" s="21"/>
      <c r="W96" s="21"/>
      <c r="X96" s="21"/>
      <c r="Y96" s="21"/>
    </row>
    <row r="97" spans="1:25" hidden="1" outlineLevel="1" collapsed="1">
      <c r="A97" s="9">
        <v>43160</v>
      </c>
      <c r="B97" s="21">
        <v>8998.9837106600007</v>
      </c>
      <c r="C97" s="21">
        <f t="shared" ref="C97" si="270">I97+O97</f>
        <v>2341.4104448399999</v>
      </c>
      <c r="D97" s="21">
        <f t="shared" ref="D97" si="271">J97+P97</f>
        <v>6657.5732658199995</v>
      </c>
      <c r="E97" s="21">
        <f t="shared" ref="E97" si="272">K97+Q97</f>
        <v>3982.74400504</v>
      </c>
      <c r="F97" s="21">
        <f t="shared" ref="F97" si="273">L97+R97</f>
        <v>2583.8730735600002</v>
      </c>
      <c r="G97" s="21">
        <f t="shared" ref="G97" si="274">M97+S97</f>
        <v>90.956187220000004</v>
      </c>
      <c r="H97" s="21">
        <f t="shared" ref="H97" si="275">SUM(I97:J97)</f>
        <v>5076.5297811099999</v>
      </c>
      <c r="I97" s="21">
        <v>1911.09207348</v>
      </c>
      <c r="J97" s="21">
        <f t="shared" ref="J97" si="276">SUM(K97:M97)</f>
        <v>3165.4377076299997</v>
      </c>
      <c r="K97" s="21">
        <v>2062.4781301200001</v>
      </c>
      <c r="L97" s="21">
        <v>1082.8587390499999</v>
      </c>
      <c r="M97" s="21">
        <v>20.100838459999999</v>
      </c>
      <c r="N97" s="21">
        <f t="shared" ref="N97" si="277">SUM(O97:P97)</f>
        <v>3922.4539295500003</v>
      </c>
      <c r="O97" s="21">
        <v>430.31837136000001</v>
      </c>
      <c r="P97" s="21">
        <f t="shared" ref="P97" si="278">SUM(Q97:S97)</f>
        <v>3492.1355581900002</v>
      </c>
      <c r="Q97" s="21">
        <v>1920.26587492</v>
      </c>
      <c r="R97" s="21">
        <v>1501.01433451</v>
      </c>
      <c r="S97" s="21">
        <v>70.855348759999998</v>
      </c>
      <c r="T97" s="21"/>
      <c r="U97" s="21"/>
      <c r="V97" s="21"/>
      <c r="W97" s="21"/>
      <c r="X97" s="21"/>
      <c r="Y97" s="21"/>
    </row>
    <row r="98" spans="1:25" hidden="1" outlineLevel="1" collapsed="1">
      <c r="A98" s="9">
        <v>43191</v>
      </c>
      <c r="B98" s="21">
        <v>9164.9091754799992</v>
      </c>
      <c r="C98" s="21">
        <f t="shared" ref="C98" si="279">I98+O98</f>
        <v>2536.9505723900002</v>
      </c>
      <c r="D98" s="21">
        <f t="shared" ref="D98" si="280">J98+P98</f>
        <v>6627.95860309</v>
      </c>
      <c r="E98" s="21">
        <f t="shared" ref="E98" si="281">K98+Q98</f>
        <v>4038.8305197499999</v>
      </c>
      <c r="F98" s="21">
        <f t="shared" ref="F98" si="282">L98+R98</f>
        <v>2504.4159934899999</v>
      </c>
      <c r="G98" s="21">
        <f t="shared" ref="G98" si="283">M98+S98</f>
        <v>84.712089849999998</v>
      </c>
      <c r="H98" s="21">
        <f t="shared" ref="H98" si="284">SUM(I98:J98)</f>
        <v>5291.3206253099997</v>
      </c>
      <c r="I98" s="21">
        <v>2107.3202113000002</v>
      </c>
      <c r="J98" s="21">
        <f t="shared" ref="J98" si="285">SUM(K98:M98)</f>
        <v>3184.00041401</v>
      </c>
      <c r="K98" s="21">
        <v>2122.0417656</v>
      </c>
      <c r="L98" s="21">
        <v>1043.6260297599999</v>
      </c>
      <c r="M98" s="21">
        <v>18.332618650000001</v>
      </c>
      <c r="N98" s="21">
        <f t="shared" ref="N98" si="286">SUM(O98:P98)</f>
        <v>3873.58855017</v>
      </c>
      <c r="O98" s="21">
        <v>429.63036109000001</v>
      </c>
      <c r="P98" s="21">
        <f t="shared" ref="P98" si="287">SUM(Q98:S98)</f>
        <v>3443.95818908</v>
      </c>
      <c r="Q98" s="21">
        <v>1916.7887541499999</v>
      </c>
      <c r="R98" s="21">
        <v>1460.78996373</v>
      </c>
      <c r="S98" s="21">
        <v>66.379471199999998</v>
      </c>
      <c r="T98" s="21"/>
      <c r="U98" s="21"/>
      <c r="V98" s="21"/>
      <c r="W98" s="21"/>
      <c r="X98" s="21"/>
      <c r="Y98" s="21"/>
    </row>
    <row r="99" spans="1:25" hidden="1" outlineLevel="1" collapsed="1">
      <c r="A99" s="9">
        <v>43221</v>
      </c>
      <c r="B99" s="21">
        <v>9079.6498574300003</v>
      </c>
      <c r="C99" s="21">
        <f t="shared" ref="C99" si="288">I99+O99</f>
        <v>2513.2339052799998</v>
      </c>
      <c r="D99" s="21">
        <f t="shared" ref="D99" si="289">J99+P99</f>
        <v>6566.4159521500005</v>
      </c>
      <c r="E99" s="21">
        <f t="shared" ref="E99" si="290">K99+Q99</f>
        <v>4108.8105659499997</v>
      </c>
      <c r="F99" s="21">
        <f t="shared" ref="F99" si="291">L99+R99</f>
        <v>2372.8711390400003</v>
      </c>
      <c r="G99" s="21">
        <f t="shared" ref="G99" si="292">M99+S99</f>
        <v>84.73424716000001</v>
      </c>
      <c r="H99" s="21">
        <f t="shared" ref="H99" si="293">SUM(I99:J99)</f>
        <v>5259.9183451400004</v>
      </c>
      <c r="I99" s="21">
        <v>2077.3588140100001</v>
      </c>
      <c r="J99" s="21">
        <f t="shared" ref="J99" si="294">SUM(K99:M99)</f>
        <v>3182.5595311300003</v>
      </c>
      <c r="K99" s="21">
        <v>2190.3533610300001</v>
      </c>
      <c r="L99" s="21">
        <v>974.98482676000003</v>
      </c>
      <c r="M99" s="21">
        <v>17.221343340000001</v>
      </c>
      <c r="N99" s="21">
        <f t="shared" ref="N99" si="295">SUM(O99:P99)</f>
        <v>3819.73151229</v>
      </c>
      <c r="O99" s="21">
        <v>435.87509126999998</v>
      </c>
      <c r="P99" s="21">
        <f t="shared" ref="P99" si="296">SUM(Q99:S99)</f>
        <v>3383.8564210199997</v>
      </c>
      <c r="Q99" s="21">
        <v>1918.4572049200001</v>
      </c>
      <c r="R99" s="21">
        <v>1397.8863122800001</v>
      </c>
      <c r="S99" s="21">
        <v>67.512903820000005</v>
      </c>
      <c r="T99" s="21"/>
      <c r="U99" s="21"/>
      <c r="V99" s="21"/>
      <c r="W99" s="21"/>
      <c r="X99" s="21"/>
      <c r="Y99" s="21"/>
    </row>
    <row r="100" spans="1:25" hidden="1" outlineLevel="1" collapsed="1">
      <c r="A100" s="9">
        <v>43252</v>
      </c>
      <c r="B100" s="21">
        <v>9483.7799569399995</v>
      </c>
      <c r="C100" s="21">
        <f t="shared" ref="C100" si="297">I100+O100</f>
        <v>2887.1455960600001</v>
      </c>
      <c r="D100" s="21">
        <f t="shared" ref="D100" si="298">J100+P100</f>
        <v>6596.6343608799998</v>
      </c>
      <c r="E100" s="21">
        <f t="shared" ref="E100" si="299">K100+Q100</f>
        <v>4202.82248454</v>
      </c>
      <c r="F100" s="21">
        <f t="shared" ref="F100" si="300">L100+R100</f>
        <v>2308.1322587999998</v>
      </c>
      <c r="G100" s="21">
        <f t="shared" ref="G100" si="301">M100+S100</f>
        <v>85.67961754000001</v>
      </c>
      <c r="H100" s="21">
        <f t="shared" ref="H100" si="302">SUM(I100:J100)</f>
        <v>5631.5294494899999</v>
      </c>
      <c r="I100" s="21">
        <v>2435.32463431</v>
      </c>
      <c r="J100" s="21">
        <f t="shared" ref="J100" si="303">SUM(K100:M100)</f>
        <v>3196.20481518</v>
      </c>
      <c r="K100" s="21">
        <v>2252.4164395299999</v>
      </c>
      <c r="L100" s="21">
        <v>926.08555080999997</v>
      </c>
      <c r="M100" s="21">
        <v>17.702824840000002</v>
      </c>
      <c r="N100" s="21">
        <f t="shared" ref="N100" si="304">SUM(O100:P100)</f>
        <v>3852.25050745</v>
      </c>
      <c r="O100" s="21">
        <v>451.82096174999998</v>
      </c>
      <c r="P100" s="21">
        <f t="shared" ref="P100" si="305">SUM(Q100:S100)</f>
        <v>3400.4295456999998</v>
      </c>
      <c r="Q100" s="21">
        <v>1950.4060450100001</v>
      </c>
      <c r="R100" s="21">
        <v>1382.04670799</v>
      </c>
      <c r="S100" s="21">
        <v>67.976792700000004</v>
      </c>
      <c r="T100" s="21"/>
      <c r="U100" s="21"/>
      <c r="V100" s="21"/>
      <c r="W100" s="21"/>
      <c r="X100" s="21"/>
      <c r="Y100" s="21"/>
    </row>
    <row r="101" spans="1:25" hidden="1" outlineLevel="1" collapsed="1">
      <c r="A101" s="9">
        <v>43282</v>
      </c>
      <c r="B101" s="21">
        <v>9358.6810273299998</v>
      </c>
      <c r="C101" s="21">
        <f t="shared" ref="C101" si="306">I101+O101</f>
        <v>2715.8405962100001</v>
      </c>
      <c r="D101" s="21">
        <f t="shared" ref="D101" si="307">J101+P101</f>
        <v>6642.8404311199993</v>
      </c>
      <c r="E101" s="21">
        <f t="shared" ref="E101" si="308">K101+Q101</f>
        <v>4277.2858255599995</v>
      </c>
      <c r="F101" s="21">
        <f t="shared" ref="F101" si="309">L101+R101</f>
        <v>2276.7903226200001</v>
      </c>
      <c r="G101" s="21">
        <f t="shared" ref="G101" si="310">M101+S101</f>
        <v>88.764282940000001</v>
      </c>
      <c r="H101" s="21">
        <f t="shared" ref="H101" si="311">SUM(I101:J101)</f>
        <v>5409.7499466499994</v>
      </c>
      <c r="I101" s="21">
        <v>2252.0775798700001</v>
      </c>
      <c r="J101" s="21">
        <f t="shared" ref="J101" si="312">SUM(K101:M101)</f>
        <v>3157.6723667799997</v>
      </c>
      <c r="K101" s="21">
        <v>2262.8318389299998</v>
      </c>
      <c r="L101" s="21">
        <v>875.85037823000005</v>
      </c>
      <c r="M101" s="21">
        <v>18.99014962</v>
      </c>
      <c r="N101" s="21">
        <f t="shared" ref="N101" si="313">SUM(O101:P101)</f>
        <v>3948.9310806799999</v>
      </c>
      <c r="O101" s="21">
        <v>463.76301633999998</v>
      </c>
      <c r="P101" s="21">
        <f t="shared" ref="P101" si="314">SUM(Q101:S101)</f>
        <v>3485.16806434</v>
      </c>
      <c r="Q101" s="21">
        <v>2014.4539866299999</v>
      </c>
      <c r="R101" s="21">
        <v>1400.9399443899999</v>
      </c>
      <c r="S101" s="21">
        <v>69.774133320000004</v>
      </c>
      <c r="T101" s="21"/>
      <c r="U101" s="21"/>
      <c r="V101" s="21"/>
      <c r="W101" s="21"/>
      <c r="X101" s="21"/>
      <c r="Y101" s="21"/>
    </row>
    <row r="102" spans="1:25" hidden="1" outlineLevel="1" collapsed="1">
      <c r="A102" s="9">
        <v>43313</v>
      </c>
      <c r="B102" s="21">
        <v>9642.6512430100011</v>
      </c>
      <c r="C102" s="21">
        <f t="shared" ref="C102" si="315">I102+O102</f>
        <v>2769.5712881200002</v>
      </c>
      <c r="D102" s="21">
        <f t="shared" ref="D102" si="316">J102+P102</f>
        <v>6873.0799548900004</v>
      </c>
      <c r="E102" s="21">
        <f t="shared" ref="E102" si="317">K102+Q102</f>
        <v>4595.9243157000001</v>
      </c>
      <c r="F102" s="21">
        <f t="shared" ref="F102" si="318">L102+R102</f>
        <v>2191.3263241599998</v>
      </c>
      <c r="G102" s="21">
        <f t="shared" ref="G102" si="319">M102+S102</f>
        <v>85.829315029999989</v>
      </c>
      <c r="H102" s="21">
        <f t="shared" ref="H102" si="320">SUM(I102:J102)</f>
        <v>5396.72302339</v>
      </c>
      <c r="I102" s="21">
        <v>2248.2266807400001</v>
      </c>
      <c r="J102" s="21">
        <f t="shared" ref="J102" si="321">SUM(K102:M102)</f>
        <v>3148.4963426499999</v>
      </c>
      <c r="K102" s="21">
        <v>2351.38656064</v>
      </c>
      <c r="L102" s="21">
        <v>776.61712815999999</v>
      </c>
      <c r="M102" s="21">
        <v>20.49265385</v>
      </c>
      <c r="N102" s="21">
        <f t="shared" ref="N102" si="322">SUM(O102:P102)</f>
        <v>4245.9282196200002</v>
      </c>
      <c r="O102" s="21">
        <v>521.34460737999996</v>
      </c>
      <c r="P102" s="21">
        <f t="shared" ref="P102" si="323">SUM(Q102:S102)</f>
        <v>3724.5836122400005</v>
      </c>
      <c r="Q102" s="21">
        <v>2244.5377550600001</v>
      </c>
      <c r="R102" s="21">
        <v>1414.709196</v>
      </c>
      <c r="S102" s="21">
        <v>65.336661179999993</v>
      </c>
      <c r="T102" s="21"/>
      <c r="U102" s="21"/>
      <c r="V102" s="21"/>
      <c r="W102" s="21"/>
      <c r="X102" s="21"/>
      <c r="Y102" s="21"/>
    </row>
    <row r="103" spans="1:25" hidden="1" outlineLevel="1" collapsed="1">
      <c r="A103" s="9">
        <v>43344</v>
      </c>
      <c r="B103" s="21">
        <v>9851.4351536600007</v>
      </c>
      <c r="C103" s="21">
        <f t="shared" ref="C103" si="324">I103+O103</f>
        <v>2908.3786205900001</v>
      </c>
      <c r="D103" s="21">
        <f t="shared" ref="D103" si="325">J103+P103</f>
        <v>6943.0565330700001</v>
      </c>
      <c r="E103" s="21">
        <f t="shared" ref="E103" si="326">K103+Q103</f>
        <v>4708.1885915700004</v>
      </c>
      <c r="F103" s="21">
        <f t="shared" ref="F103" si="327">L103+R103</f>
        <v>2157.4147101400004</v>
      </c>
      <c r="G103" s="21">
        <f t="shared" ref="G103" si="328">M103+S103</f>
        <v>77.453231360000004</v>
      </c>
      <c r="H103" s="21">
        <f t="shared" ref="H103" si="329">SUM(I103:J103)</f>
        <v>5584.6282058399993</v>
      </c>
      <c r="I103" s="21">
        <v>2391.4713563099999</v>
      </c>
      <c r="J103" s="21">
        <f t="shared" ref="J103" si="330">SUM(K103:M103)</f>
        <v>3193.1568495299998</v>
      </c>
      <c r="K103" s="21">
        <v>2411.5665871199999</v>
      </c>
      <c r="L103" s="21">
        <v>761.20053710000002</v>
      </c>
      <c r="M103" s="21">
        <v>20.389725309999999</v>
      </c>
      <c r="N103" s="21">
        <f t="shared" ref="N103" si="331">SUM(O103:P103)</f>
        <v>4266.8069478200005</v>
      </c>
      <c r="O103" s="21">
        <v>516.90726428000005</v>
      </c>
      <c r="P103" s="21">
        <f t="shared" ref="P103" si="332">SUM(Q103:S103)</f>
        <v>3749.8996835400003</v>
      </c>
      <c r="Q103" s="21">
        <v>2296.6220044500001</v>
      </c>
      <c r="R103" s="21">
        <v>1396.2141730400001</v>
      </c>
      <c r="S103" s="21">
        <v>57.063506050000001</v>
      </c>
      <c r="T103" s="21"/>
      <c r="U103" s="21"/>
      <c r="V103" s="21"/>
      <c r="W103" s="21"/>
      <c r="X103" s="21"/>
      <c r="Y103" s="21"/>
    </row>
    <row r="104" spans="1:25" hidden="1" outlineLevel="1" collapsed="1">
      <c r="A104" s="9">
        <v>43374</v>
      </c>
      <c r="B104" s="21">
        <v>9845.9346265800013</v>
      </c>
      <c r="C104" s="21">
        <f t="shared" ref="C104" si="333">I104+O104</f>
        <v>2893.3158690599998</v>
      </c>
      <c r="D104" s="21">
        <f t="shared" ref="D104" si="334">J104+P104</f>
        <v>6952.6187575200001</v>
      </c>
      <c r="E104" s="21">
        <f t="shared" ref="E104" si="335">K104+Q104</f>
        <v>4774.6148415300004</v>
      </c>
      <c r="F104" s="21">
        <f t="shared" ref="F104" si="336">L104+R104</f>
        <v>2099.81934602</v>
      </c>
      <c r="G104" s="21">
        <f t="shared" ref="G104" si="337">M104+S104</f>
        <v>78.184569969999998</v>
      </c>
      <c r="H104" s="21">
        <f t="shared" ref="H104" si="338">SUM(I104:J104)</f>
        <v>5598.8054579599993</v>
      </c>
      <c r="I104" s="21">
        <v>2366.5821563099998</v>
      </c>
      <c r="J104" s="21">
        <f t="shared" ref="J104" si="339">SUM(K104:M104)</f>
        <v>3232.2233016499999</v>
      </c>
      <c r="K104" s="21">
        <v>2476.1130007400002</v>
      </c>
      <c r="L104" s="21">
        <v>734.81254331000002</v>
      </c>
      <c r="M104" s="21">
        <v>21.297757600000001</v>
      </c>
      <c r="N104" s="21">
        <f t="shared" ref="N104" si="340">SUM(O104:P104)</f>
        <v>4247.1291686200002</v>
      </c>
      <c r="O104" s="21">
        <v>526.73371275</v>
      </c>
      <c r="P104" s="21">
        <f t="shared" ref="P104" si="341">SUM(Q104:S104)</f>
        <v>3720.3954558700002</v>
      </c>
      <c r="Q104" s="21">
        <v>2298.5018407900002</v>
      </c>
      <c r="R104" s="21">
        <v>1365.0068027100001</v>
      </c>
      <c r="S104" s="21">
        <v>56.886812370000001</v>
      </c>
      <c r="T104" s="21"/>
      <c r="U104" s="21"/>
      <c r="V104" s="21"/>
      <c r="W104" s="21"/>
      <c r="X104" s="21"/>
      <c r="Y104" s="21"/>
    </row>
    <row r="105" spans="1:25" hidden="1" outlineLevel="1" collapsed="1">
      <c r="A105" s="9">
        <v>43405</v>
      </c>
      <c r="B105" s="21">
        <v>9832.5738520000014</v>
      </c>
      <c r="C105" s="21">
        <f t="shared" ref="C105" si="342">I105+O105</f>
        <v>2818.1947001400004</v>
      </c>
      <c r="D105" s="21">
        <f t="shared" ref="D105" si="343">J105+P105</f>
        <v>7014.3791518599992</v>
      </c>
      <c r="E105" s="21">
        <f t="shared" ref="E105" si="344">K105+Q105</f>
        <v>4862.3362302599999</v>
      </c>
      <c r="F105" s="21">
        <f t="shared" ref="F105" si="345">L105+R105</f>
        <v>2069.1297029400002</v>
      </c>
      <c r="G105" s="21">
        <f t="shared" ref="G105" si="346">M105+S105</f>
        <v>82.913218659999998</v>
      </c>
      <c r="H105" s="21">
        <f t="shared" ref="H105" si="347">SUM(I105:J105)</f>
        <v>5599.2713802100006</v>
      </c>
      <c r="I105" s="21">
        <v>2318.0372347900002</v>
      </c>
      <c r="J105" s="21">
        <f t="shared" ref="J105" si="348">SUM(K105:M105)</f>
        <v>3281.23414542</v>
      </c>
      <c r="K105" s="21">
        <v>2532.9449063699999</v>
      </c>
      <c r="L105" s="21">
        <v>724.05192222000005</v>
      </c>
      <c r="M105" s="21">
        <v>24.237316830000001</v>
      </c>
      <c r="N105" s="21">
        <f t="shared" ref="N105" si="349">SUM(O105:P105)</f>
        <v>4233.3024717899998</v>
      </c>
      <c r="O105" s="21">
        <v>500.15746535</v>
      </c>
      <c r="P105" s="21">
        <f t="shared" ref="P105" si="350">SUM(Q105:S105)</f>
        <v>3733.1450064399996</v>
      </c>
      <c r="Q105" s="21">
        <v>2329.39132389</v>
      </c>
      <c r="R105" s="21">
        <v>1345.07778072</v>
      </c>
      <c r="S105" s="21">
        <v>58.675901830000001</v>
      </c>
      <c r="T105" s="21"/>
      <c r="U105" s="21"/>
      <c r="V105" s="21"/>
      <c r="W105" s="21"/>
      <c r="X105" s="21"/>
      <c r="Y105" s="21"/>
    </row>
    <row r="106" spans="1:25" hidden="1" outlineLevel="1" collapsed="1">
      <c r="A106" s="9">
        <v>43435</v>
      </c>
      <c r="B106" s="21">
        <v>9870.8614841400013</v>
      </c>
      <c r="C106" s="21">
        <f t="shared" ref="C106" si="351">I106+O106</f>
        <v>2942.0137369300001</v>
      </c>
      <c r="D106" s="21">
        <f t="shared" ref="D106" si="352">J106+P106</f>
        <v>6928.8477472099994</v>
      </c>
      <c r="E106" s="21">
        <f t="shared" ref="E106" si="353">K106+Q106</f>
        <v>5009.0047172200002</v>
      </c>
      <c r="F106" s="21">
        <f t="shared" ref="F106" si="354">L106+R106</f>
        <v>1836.6630221099999</v>
      </c>
      <c r="G106" s="21">
        <f t="shared" ref="G106" si="355">M106+S106</f>
        <v>83.180007880000005</v>
      </c>
      <c r="H106" s="21">
        <f t="shared" ref="H106" si="356">SUM(I106:J106)</f>
        <v>5772.0956392400003</v>
      </c>
      <c r="I106" s="21">
        <v>2433.3405647200002</v>
      </c>
      <c r="J106" s="21">
        <f t="shared" ref="J106" si="357">SUM(K106:M106)</f>
        <v>3338.7550745199997</v>
      </c>
      <c r="K106" s="21">
        <v>2756.40023453</v>
      </c>
      <c r="L106" s="21">
        <v>557.80709301000002</v>
      </c>
      <c r="M106" s="21">
        <v>24.547746979999999</v>
      </c>
      <c r="N106" s="21">
        <f t="shared" ref="N106" si="358">SUM(O106:P106)</f>
        <v>4098.7658449</v>
      </c>
      <c r="O106" s="21">
        <v>508.67317221000002</v>
      </c>
      <c r="P106" s="21">
        <f t="shared" ref="P106" si="359">SUM(Q106:S106)</f>
        <v>3590.0926726899997</v>
      </c>
      <c r="Q106" s="21">
        <v>2252.6044826900002</v>
      </c>
      <c r="R106" s="21">
        <v>1278.8559290999999</v>
      </c>
      <c r="S106" s="21">
        <v>58.632260899999999</v>
      </c>
      <c r="T106" s="21"/>
      <c r="U106" s="21"/>
      <c r="V106" s="21"/>
      <c r="W106" s="21"/>
      <c r="X106" s="21"/>
      <c r="Y106" s="21"/>
    </row>
    <row r="107" spans="1:25" hidden="1" outlineLevel="1" collapsed="1">
      <c r="A107" s="9">
        <v>43466</v>
      </c>
      <c r="B107" s="21">
        <v>9957.5675086500014</v>
      </c>
      <c r="C107" s="21">
        <f t="shared" ref="C107" si="360">I107+O107</f>
        <v>2946.83030792</v>
      </c>
      <c r="D107" s="21">
        <f t="shared" ref="D107" si="361">J107+P107</f>
        <v>7010.73720073</v>
      </c>
      <c r="E107" s="21">
        <f t="shared" ref="E107" si="362">K107+Q107</f>
        <v>5027.7356387100008</v>
      </c>
      <c r="F107" s="21">
        <f t="shared" ref="F107" si="363">L107+R107</f>
        <v>1905.2020684399999</v>
      </c>
      <c r="G107" s="21">
        <f t="shared" ref="G107" si="364">M107+S107</f>
        <v>77.799493579999989</v>
      </c>
      <c r="H107" s="21">
        <f t="shared" ref="H107" si="365">SUM(I107:J107)</f>
        <v>5857.23987966</v>
      </c>
      <c r="I107" s="21">
        <v>2427.7416030099998</v>
      </c>
      <c r="J107" s="21">
        <f t="shared" ref="J107" si="366">SUM(K107:M107)</f>
        <v>3429.4982766500002</v>
      </c>
      <c r="K107" s="21">
        <v>2762.9145881600002</v>
      </c>
      <c r="L107" s="21">
        <v>640.67027034</v>
      </c>
      <c r="M107" s="21">
        <v>25.913418149999998</v>
      </c>
      <c r="N107" s="21">
        <f t="shared" ref="N107" si="367">SUM(O107:P107)</f>
        <v>4100.3276289899995</v>
      </c>
      <c r="O107" s="21">
        <v>519.08870491000005</v>
      </c>
      <c r="P107" s="21">
        <f t="shared" ref="P107" si="368">SUM(Q107:S107)</f>
        <v>3581.2389240799998</v>
      </c>
      <c r="Q107" s="21">
        <v>2264.8210505500001</v>
      </c>
      <c r="R107" s="21">
        <v>1264.5317981000001</v>
      </c>
      <c r="S107" s="21">
        <v>51.886075429999998</v>
      </c>
      <c r="T107" s="21"/>
      <c r="U107" s="21"/>
      <c r="V107" s="21"/>
      <c r="W107" s="21"/>
      <c r="X107" s="21"/>
      <c r="Y107" s="21"/>
    </row>
    <row r="108" spans="1:25" hidden="1" outlineLevel="1" collapsed="1">
      <c r="A108" s="9">
        <v>43497</v>
      </c>
      <c r="B108" s="21">
        <v>9920.7146142900001</v>
      </c>
      <c r="C108" s="21">
        <f t="shared" ref="C108" si="369">I108+O108</f>
        <v>2933.4595263000001</v>
      </c>
      <c r="D108" s="21">
        <f t="shared" ref="D108" si="370">J108+P108</f>
        <v>6987.25508799</v>
      </c>
      <c r="E108" s="21">
        <f t="shared" ref="E108" si="371">K108+Q108</f>
        <v>5124.0532127200004</v>
      </c>
      <c r="F108" s="21">
        <f t="shared" ref="F108" si="372">L108+R108</f>
        <v>1786.1862621</v>
      </c>
      <c r="G108" s="21">
        <f t="shared" ref="G108" si="373">M108+S108</f>
        <v>77.015613169999995</v>
      </c>
      <c r="H108" s="21">
        <f t="shared" ref="H108" si="374">SUM(I108:J108)</f>
        <v>5903.9756869899993</v>
      </c>
      <c r="I108" s="21">
        <v>2413.0337133200001</v>
      </c>
      <c r="J108" s="21">
        <f t="shared" ref="J108" si="375">SUM(K108:M108)</f>
        <v>3490.9419736699997</v>
      </c>
      <c r="K108" s="21">
        <v>2886.2947543199998</v>
      </c>
      <c r="L108" s="21">
        <v>578.46184946000005</v>
      </c>
      <c r="M108" s="21">
        <v>26.18536989</v>
      </c>
      <c r="N108" s="21">
        <f t="shared" ref="N108" si="376">SUM(O108:P108)</f>
        <v>4016.7389273000003</v>
      </c>
      <c r="O108" s="21">
        <v>520.42581298000005</v>
      </c>
      <c r="P108" s="21">
        <f t="shared" ref="P108" si="377">SUM(Q108:S108)</f>
        <v>3496.3131143200003</v>
      </c>
      <c r="Q108" s="21">
        <v>2237.7584584000001</v>
      </c>
      <c r="R108" s="21">
        <v>1207.7244126400001</v>
      </c>
      <c r="S108" s="21">
        <v>50.830243279999998</v>
      </c>
      <c r="T108" s="21"/>
      <c r="U108" s="21"/>
      <c r="V108" s="21"/>
      <c r="W108" s="21"/>
      <c r="X108" s="21"/>
      <c r="Y108" s="21"/>
    </row>
    <row r="109" spans="1:25" hidden="1" outlineLevel="1" collapsed="1">
      <c r="A109" s="9">
        <v>43525</v>
      </c>
      <c r="B109" s="21">
        <v>9983.1443961799996</v>
      </c>
      <c r="C109" s="21">
        <f t="shared" ref="C109" si="378">I109+O109</f>
        <v>3031.8071646600001</v>
      </c>
      <c r="D109" s="21">
        <f t="shared" ref="D109" si="379">J109+P109</f>
        <v>6951.3372315199995</v>
      </c>
      <c r="E109" s="21">
        <f t="shared" ref="E109" si="380">K109+Q109</f>
        <v>5139.5501448199993</v>
      </c>
      <c r="F109" s="21">
        <f t="shared" ref="F109" si="381">L109+R109</f>
        <v>1731.0795917</v>
      </c>
      <c r="G109" s="21">
        <f t="shared" ref="G109" si="382">M109+S109</f>
        <v>80.707494999999994</v>
      </c>
      <c r="H109" s="21">
        <f t="shared" ref="H109" si="383">SUM(I109:J109)</f>
        <v>5934.7210864899998</v>
      </c>
      <c r="I109" s="21">
        <v>2483.40908924</v>
      </c>
      <c r="J109" s="21">
        <f t="shared" ref="J109" si="384">SUM(K109:M109)</f>
        <v>3451.3119972499999</v>
      </c>
      <c r="K109" s="21">
        <v>2857.28554893</v>
      </c>
      <c r="L109" s="21">
        <v>567.69478866999998</v>
      </c>
      <c r="M109" s="21">
        <v>26.331659649999999</v>
      </c>
      <c r="N109" s="21">
        <f t="shared" ref="N109" si="385">SUM(O109:P109)</f>
        <v>4048.4233096900002</v>
      </c>
      <c r="O109" s="21">
        <v>548.39807542000005</v>
      </c>
      <c r="P109" s="21">
        <f t="shared" ref="P109" si="386">SUM(Q109:S109)</f>
        <v>3500.0252342700001</v>
      </c>
      <c r="Q109" s="21">
        <v>2282.2645958899998</v>
      </c>
      <c r="R109" s="21">
        <v>1163.3848030300001</v>
      </c>
      <c r="S109" s="21">
        <v>54.375835350000003</v>
      </c>
      <c r="T109" s="21"/>
      <c r="U109" s="21"/>
      <c r="V109" s="21"/>
      <c r="W109" s="21"/>
      <c r="X109" s="21"/>
      <c r="Y109" s="21"/>
    </row>
    <row r="110" spans="1:25" hidden="1" outlineLevel="1" collapsed="1">
      <c r="A110" s="9">
        <v>43556</v>
      </c>
      <c r="B110" s="21">
        <v>9971.7237225999997</v>
      </c>
      <c r="C110" s="21">
        <f t="shared" ref="C110" si="387">I110+O110</f>
        <v>3125.0150855799998</v>
      </c>
      <c r="D110" s="21">
        <f t="shared" ref="D110" si="388">J110+P110</f>
        <v>6846.7086370199995</v>
      </c>
      <c r="E110" s="21">
        <f t="shared" ref="E110" si="389">K110+Q110</f>
        <v>5118.8393475600005</v>
      </c>
      <c r="F110" s="21">
        <f t="shared" ref="F110" si="390">L110+R110</f>
        <v>1647.0044815199999</v>
      </c>
      <c r="G110" s="21">
        <f t="shared" ref="G110" si="391">M110+S110</f>
        <v>80.864807939999992</v>
      </c>
      <c r="H110" s="21">
        <f t="shared" ref="H110" si="392">SUM(I110:J110)</f>
        <v>6047.98061289</v>
      </c>
      <c r="I110" s="21">
        <v>2584.7261532299999</v>
      </c>
      <c r="J110" s="21">
        <f t="shared" ref="J110" si="393">SUM(K110:M110)</f>
        <v>3463.2544596600001</v>
      </c>
      <c r="K110" s="21">
        <v>2876.2400053900001</v>
      </c>
      <c r="L110" s="21">
        <v>559.92136647999996</v>
      </c>
      <c r="M110" s="21">
        <v>27.093087789999998</v>
      </c>
      <c r="N110" s="21">
        <f t="shared" ref="N110" si="394">SUM(O110:P110)</f>
        <v>3923.7431097099998</v>
      </c>
      <c r="O110" s="21">
        <v>540.28893234999998</v>
      </c>
      <c r="P110" s="21">
        <f t="shared" ref="P110" si="395">SUM(Q110:S110)</f>
        <v>3383.4541773599999</v>
      </c>
      <c r="Q110" s="21">
        <v>2242.59934217</v>
      </c>
      <c r="R110" s="21">
        <v>1087.0831150399999</v>
      </c>
      <c r="S110" s="21">
        <v>53.77172015</v>
      </c>
      <c r="T110" s="21"/>
      <c r="U110" s="21"/>
      <c r="V110" s="21"/>
      <c r="W110" s="21"/>
      <c r="X110" s="21"/>
      <c r="Y110" s="21"/>
    </row>
    <row r="111" spans="1:25" hidden="1" outlineLevel="1" collapsed="1">
      <c r="A111" s="9">
        <v>43586</v>
      </c>
      <c r="B111" s="21">
        <v>9850.7324818800007</v>
      </c>
      <c r="C111" s="21">
        <f t="shared" ref="C111" si="396">I111+O111</f>
        <v>3028.30681688</v>
      </c>
      <c r="D111" s="21">
        <f t="shared" ref="D111" si="397">J111+P111</f>
        <v>6822.4256650000007</v>
      </c>
      <c r="E111" s="21">
        <f t="shared" ref="E111" si="398">K111+Q111</f>
        <v>5112.0905240400007</v>
      </c>
      <c r="F111" s="21">
        <f t="shared" ref="F111" si="399">L111+R111</f>
        <v>1626.547345</v>
      </c>
      <c r="G111" s="21">
        <f t="shared" ref="G111" si="400">M111+S111</f>
        <v>83.787795959999997</v>
      </c>
      <c r="H111" s="21">
        <f t="shared" ref="H111" si="401">SUM(I111:J111)</f>
        <v>5907.2434136900001</v>
      </c>
      <c r="I111" s="21">
        <v>2480.25906833</v>
      </c>
      <c r="J111" s="21">
        <f t="shared" ref="J111" si="402">SUM(K111:M111)</f>
        <v>3426.9843453600001</v>
      </c>
      <c r="K111" s="21">
        <v>2839.6389946700001</v>
      </c>
      <c r="L111" s="21">
        <v>559.30955691999998</v>
      </c>
      <c r="M111" s="21">
        <v>28.035793770000002</v>
      </c>
      <c r="N111" s="21">
        <f t="shared" ref="N111" si="403">SUM(O111:P111)</f>
        <v>3943.4890681900001</v>
      </c>
      <c r="O111" s="21">
        <v>548.04774855000005</v>
      </c>
      <c r="P111" s="21">
        <f t="shared" ref="P111" si="404">SUM(Q111:S111)</f>
        <v>3395.4413196400001</v>
      </c>
      <c r="Q111" s="21">
        <v>2272.4515293700001</v>
      </c>
      <c r="R111" s="21">
        <v>1067.23778808</v>
      </c>
      <c r="S111" s="21">
        <v>55.752002189999999</v>
      </c>
      <c r="T111" s="21"/>
      <c r="U111" s="21"/>
      <c r="V111" s="21"/>
      <c r="W111" s="21"/>
      <c r="X111" s="21"/>
      <c r="Y111" s="21"/>
    </row>
    <row r="112" spans="1:25" hidden="1" outlineLevel="1" collapsed="1">
      <c r="A112" s="9">
        <v>43617</v>
      </c>
      <c r="B112" s="21">
        <v>10152.855433519999</v>
      </c>
      <c r="C112" s="21">
        <f t="shared" ref="C112" si="405">I112+O112</f>
        <v>3431.8500585299998</v>
      </c>
      <c r="D112" s="21">
        <f t="shared" ref="D112" si="406">J112+P112</f>
        <v>6721.0053749899998</v>
      </c>
      <c r="E112" s="21">
        <f t="shared" ref="E112" si="407">K112+Q112</f>
        <v>5154.2003738399999</v>
      </c>
      <c r="F112" s="21">
        <f t="shared" ref="F112" si="408">L112+R112</f>
        <v>1484.43704211</v>
      </c>
      <c r="G112" s="21">
        <f t="shared" ref="G112" si="409">M112+S112</f>
        <v>82.367959040000002</v>
      </c>
      <c r="H112" s="21">
        <f t="shared" ref="H112" si="410">SUM(I112:J112)</f>
        <v>6264.7224312899998</v>
      </c>
      <c r="I112" s="21">
        <v>2868.6259799099998</v>
      </c>
      <c r="J112" s="21">
        <f t="shared" ref="J112" si="411">SUM(K112:M112)</f>
        <v>3396.09645138</v>
      </c>
      <c r="K112" s="21">
        <v>2900.7195917399999</v>
      </c>
      <c r="L112" s="21">
        <v>472.76708083</v>
      </c>
      <c r="M112" s="21">
        <v>22.609778810000002</v>
      </c>
      <c r="N112" s="21">
        <f t="shared" ref="N112" si="412">SUM(O112:P112)</f>
        <v>3888.1330022299999</v>
      </c>
      <c r="O112" s="21">
        <v>563.22407862</v>
      </c>
      <c r="P112" s="21">
        <f t="shared" ref="P112" si="413">SUM(Q112:S112)</f>
        <v>3324.9089236099999</v>
      </c>
      <c r="Q112" s="21">
        <v>2253.4807820999999</v>
      </c>
      <c r="R112" s="21">
        <v>1011.6699612800001</v>
      </c>
      <c r="S112" s="21">
        <v>59.758180230000001</v>
      </c>
      <c r="T112" s="21"/>
      <c r="U112" s="21"/>
      <c r="V112" s="21"/>
      <c r="W112" s="21"/>
      <c r="X112" s="21"/>
      <c r="Y112" s="21"/>
    </row>
    <row r="113" spans="1:25" hidden="1" outlineLevel="1" collapsed="1">
      <c r="A113" s="9">
        <v>43647</v>
      </c>
      <c r="B113" s="21">
        <v>9864.7531909099998</v>
      </c>
      <c r="C113" s="21">
        <f t="shared" ref="C113" si="414">I113+O113</f>
        <v>3228.23528618</v>
      </c>
      <c r="D113" s="21">
        <f t="shared" ref="D113" si="415">J113+P113</f>
        <v>6636.5179047299998</v>
      </c>
      <c r="E113" s="21">
        <f t="shared" ref="E113" si="416">K113+Q113</f>
        <v>4983.8936622700003</v>
      </c>
      <c r="F113" s="21">
        <f t="shared" ref="F113" si="417">L113+R113</f>
        <v>1579.13741727</v>
      </c>
      <c r="G113" s="21">
        <f t="shared" ref="G113" si="418">M113+S113</f>
        <v>73.486825190000005</v>
      </c>
      <c r="H113" s="21">
        <f t="shared" ref="H113" si="419">SUM(I113:J113)</f>
        <v>6081.3489783799996</v>
      </c>
      <c r="I113" s="21">
        <v>2666.5237432700001</v>
      </c>
      <c r="J113" s="21">
        <f t="shared" ref="J113" si="420">SUM(K113:M113)</f>
        <v>3414.82523511</v>
      </c>
      <c r="K113" s="21">
        <v>2780.54770039</v>
      </c>
      <c r="L113" s="21">
        <v>614.17210078000005</v>
      </c>
      <c r="M113" s="21">
        <v>20.105433940000001</v>
      </c>
      <c r="N113" s="21">
        <f t="shared" ref="N113" si="421">SUM(O113:P113)</f>
        <v>3783.4042125299998</v>
      </c>
      <c r="O113" s="21">
        <v>561.71154291000005</v>
      </c>
      <c r="P113" s="21">
        <f t="shared" ref="P113" si="422">SUM(Q113:S113)</f>
        <v>3221.6926696199998</v>
      </c>
      <c r="Q113" s="21">
        <v>2203.3459618799998</v>
      </c>
      <c r="R113" s="21">
        <v>964.96531648999996</v>
      </c>
      <c r="S113" s="21">
        <v>53.38139125</v>
      </c>
      <c r="T113" s="21"/>
      <c r="U113" s="21"/>
      <c r="V113" s="21"/>
      <c r="W113" s="21"/>
      <c r="X113" s="21"/>
      <c r="Y113" s="21"/>
    </row>
    <row r="114" spans="1:25" hidden="1" outlineLevel="1" collapsed="1">
      <c r="A114" s="9">
        <v>43678</v>
      </c>
      <c r="B114" s="21">
        <v>10060.56666343</v>
      </c>
      <c r="C114" s="21">
        <f t="shared" ref="C114" si="423">I114+O114</f>
        <v>3313.3819776</v>
      </c>
      <c r="D114" s="21">
        <f t="shared" ref="D114" si="424">J114+P114</f>
        <v>6747.1846858299996</v>
      </c>
      <c r="E114" s="21">
        <f t="shared" ref="E114" si="425">K114+Q114</f>
        <v>5109.7417560399999</v>
      </c>
      <c r="F114" s="21">
        <f t="shared" ref="F114" si="426">L114+R114</f>
        <v>1568.92744352</v>
      </c>
      <c r="G114" s="21">
        <f t="shared" ref="G114" si="427">M114+S114</f>
        <v>68.515486269999997</v>
      </c>
      <c r="H114" s="21">
        <f t="shared" ref="H114" si="428">SUM(I114:J114)</f>
        <v>6169.8116411700003</v>
      </c>
      <c r="I114" s="21">
        <v>2715.8094460000002</v>
      </c>
      <c r="J114" s="21">
        <f t="shared" ref="J114" si="429">SUM(K114:M114)</f>
        <v>3454.00219517</v>
      </c>
      <c r="K114" s="21">
        <v>2825.2790983499999</v>
      </c>
      <c r="L114" s="21">
        <v>611.96314131999998</v>
      </c>
      <c r="M114" s="21">
        <v>16.7599555</v>
      </c>
      <c r="N114" s="21">
        <f t="shared" ref="N114" si="430">SUM(O114:P114)</f>
        <v>3890.7550222600003</v>
      </c>
      <c r="O114" s="21">
        <v>597.57253160000005</v>
      </c>
      <c r="P114" s="21">
        <f t="shared" ref="P114" si="431">SUM(Q114:S114)</f>
        <v>3293.18249066</v>
      </c>
      <c r="Q114" s="21">
        <v>2284.46265769</v>
      </c>
      <c r="R114" s="21">
        <v>956.96430220000002</v>
      </c>
      <c r="S114" s="21">
        <v>51.75553077</v>
      </c>
      <c r="T114" s="21"/>
      <c r="U114" s="21"/>
      <c r="V114" s="21"/>
      <c r="W114" s="21"/>
      <c r="X114" s="21"/>
      <c r="Y114" s="21"/>
    </row>
    <row r="115" spans="1:25" hidden="1" outlineLevel="1" collapsed="1">
      <c r="A115" s="9">
        <v>43709</v>
      </c>
      <c r="B115" s="21">
        <v>9963.3620359199995</v>
      </c>
      <c r="C115" s="21">
        <f t="shared" ref="C115" si="432">I115+O115</f>
        <v>3255.36854515</v>
      </c>
      <c r="D115" s="21">
        <f t="shared" ref="D115" si="433">J115+P115</f>
        <v>6707.993490769999</v>
      </c>
      <c r="E115" s="21">
        <f t="shared" ref="E115" si="434">K115+Q115</f>
        <v>5131.4401522099997</v>
      </c>
      <c r="F115" s="21">
        <f t="shared" ref="F115" si="435">L115+R115</f>
        <v>1521.6728881499998</v>
      </c>
      <c r="G115" s="21">
        <f t="shared" ref="G115" si="436">M115+S115</f>
        <v>54.880450410000002</v>
      </c>
      <c r="H115" s="21">
        <f t="shared" ref="H115" si="437">SUM(I115:J115)</f>
        <v>6168.2978338199991</v>
      </c>
      <c r="I115" s="21">
        <v>2682.5761757099999</v>
      </c>
      <c r="J115" s="21">
        <f t="shared" ref="J115" si="438">SUM(K115:M115)</f>
        <v>3485.7216581099997</v>
      </c>
      <c r="K115" s="21">
        <v>2860.7824911799999</v>
      </c>
      <c r="L115" s="21">
        <v>609.81500093</v>
      </c>
      <c r="M115" s="21">
        <v>15.124166000000001</v>
      </c>
      <c r="N115" s="21">
        <f t="shared" ref="N115" si="439">SUM(O115:P115)</f>
        <v>3795.0642020999999</v>
      </c>
      <c r="O115" s="21">
        <v>572.79236944000002</v>
      </c>
      <c r="P115" s="21">
        <f t="shared" ref="P115" si="440">SUM(Q115:S115)</f>
        <v>3222.2718326599997</v>
      </c>
      <c r="Q115" s="21">
        <v>2270.6576610299999</v>
      </c>
      <c r="R115" s="21">
        <v>911.85788721999995</v>
      </c>
      <c r="S115" s="21">
        <v>39.756284409999999</v>
      </c>
      <c r="T115" s="21"/>
      <c r="U115" s="21"/>
      <c r="V115" s="21"/>
      <c r="W115" s="21"/>
      <c r="X115" s="21"/>
      <c r="Y115" s="21"/>
    </row>
    <row r="116" spans="1:25" hidden="1" outlineLevel="1" collapsed="1">
      <c r="A116" s="9">
        <v>43739</v>
      </c>
      <c r="B116" s="21">
        <v>10381.47907791</v>
      </c>
      <c r="C116" s="21">
        <f t="shared" ref="C116" si="441">I116+O116</f>
        <v>3401.1963992999999</v>
      </c>
      <c r="D116" s="21">
        <f t="shared" ref="D116" si="442">J116+P116</f>
        <v>6980.2826786099995</v>
      </c>
      <c r="E116" s="21">
        <f t="shared" ref="E116" si="443">K116+Q116</f>
        <v>5380.6160916699992</v>
      </c>
      <c r="F116" s="21">
        <f t="shared" ref="F116" si="444">L116+R116</f>
        <v>1553.8883769399999</v>
      </c>
      <c r="G116" s="21">
        <f t="shared" ref="G116" si="445">M116+S116</f>
        <v>45.778210000000001</v>
      </c>
      <c r="H116" s="21">
        <f t="shared" ref="H116" si="446">SUM(I116:J116)</f>
        <v>6323.9561666899999</v>
      </c>
      <c r="I116" s="21">
        <v>2776.93348513</v>
      </c>
      <c r="J116" s="21">
        <f t="shared" ref="J116" si="447">SUM(K116:M116)</f>
        <v>3547.0226815599999</v>
      </c>
      <c r="K116" s="21">
        <v>2925.4206697999998</v>
      </c>
      <c r="L116" s="21">
        <v>607.95877026999995</v>
      </c>
      <c r="M116" s="21">
        <v>13.643241489999999</v>
      </c>
      <c r="N116" s="21">
        <f t="shared" ref="N116" si="448">SUM(O116:P116)</f>
        <v>4057.5229112199995</v>
      </c>
      <c r="O116" s="21">
        <v>624.26291417000004</v>
      </c>
      <c r="P116" s="21">
        <f t="shared" ref="P116" si="449">SUM(Q116:S116)</f>
        <v>3433.2599970499996</v>
      </c>
      <c r="Q116" s="21">
        <v>2455.1954218699998</v>
      </c>
      <c r="R116" s="21">
        <v>945.92960667</v>
      </c>
      <c r="S116" s="21">
        <v>32.13496851</v>
      </c>
      <c r="T116" s="21"/>
      <c r="U116" s="21"/>
      <c r="V116" s="21"/>
      <c r="W116" s="21"/>
      <c r="X116" s="21"/>
      <c r="Y116" s="21"/>
    </row>
    <row r="117" spans="1:25" hidden="1" outlineLevel="1" collapsed="1">
      <c r="A117" s="9">
        <v>43770</v>
      </c>
      <c r="B117" s="21">
        <v>10531.42731486</v>
      </c>
      <c r="C117" s="21">
        <f t="shared" ref="C117" si="450">I117+O117</f>
        <v>3528.0205098400002</v>
      </c>
      <c r="D117" s="21">
        <f t="shared" ref="D117" si="451">J117+P117</f>
        <v>7003.4068050200003</v>
      </c>
      <c r="E117" s="21">
        <f t="shared" ref="E117" si="452">K117+Q117</f>
        <v>5404.3777246200007</v>
      </c>
      <c r="F117" s="21">
        <f t="shared" ref="F117" si="453">L117+R117</f>
        <v>1554.2807353799999</v>
      </c>
      <c r="G117" s="21">
        <f t="shared" ref="G117" si="454">M117+S117</f>
        <v>44.748345020000002</v>
      </c>
      <c r="H117" s="21">
        <f t="shared" ref="H117" si="455">SUM(I117:J117)</f>
        <v>6540.6571477400003</v>
      </c>
      <c r="I117" s="21">
        <v>2902.05584219</v>
      </c>
      <c r="J117" s="21">
        <f t="shared" ref="J117" si="456">SUM(K117:M117)</f>
        <v>3638.6013055500002</v>
      </c>
      <c r="K117" s="21">
        <v>2986.79574353</v>
      </c>
      <c r="L117" s="21">
        <v>638.12321697000004</v>
      </c>
      <c r="M117" s="21">
        <v>13.68234505</v>
      </c>
      <c r="N117" s="21">
        <f t="shared" ref="N117" si="457">SUM(O117:P117)</f>
        <v>3990.7701671200007</v>
      </c>
      <c r="O117" s="21">
        <v>625.96466765000002</v>
      </c>
      <c r="P117" s="21">
        <f t="shared" ref="P117" si="458">SUM(Q117:S117)</f>
        <v>3364.8054994700005</v>
      </c>
      <c r="Q117" s="21">
        <v>2417.5819810900002</v>
      </c>
      <c r="R117" s="21">
        <v>916.15751840999997</v>
      </c>
      <c r="S117" s="21">
        <v>31.06599997</v>
      </c>
      <c r="T117" s="21"/>
      <c r="U117" s="21"/>
      <c r="V117" s="21"/>
      <c r="W117" s="21"/>
      <c r="X117" s="21"/>
      <c r="Y117" s="21"/>
    </row>
    <row r="118" spans="1:25" hidden="1" outlineLevel="1" collapsed="1">
      <c r="A118" s="9">
        <v>43800</v>
      </c>
      <c r="B118" s="21">
        <v>10731.666005769999</v>
      </c>
      <c r="C118" s="21">
        <f t="shared" ref="C118" si="459">I118+O118</f>
        <v>3599.6866654799996</v>
      </c>
      <c r="D118" s="21">
        <f t="shared" ref="D118" si="460">J118+P118</f>
        <v>7131.9793402899995</v>
      </c>
      <c r="E118" s="21">
        <f t="shared" ref="E118" si="461">K118+Q118</f>
        <v>5496.8765676599996</v>
      </c>
      <c r="F118" s="21">
        <f t="shared" ref="F118" si="462">L118+R118</f>
        <v>1590.44314588</v>
      </c>
      <c r="G118" s="21">
        <f t="shared" ref="G118" si="463">M118+S118</f>
        <v>44.659626750000001</v>
      </c>
      <c r="H118" s="21">
        <f t="shared" ref="H118" si="464">SUM(I118:J118)</f>
        <v>6735.2025388299999</v>
      </c>
      <c r="I118" s="21">
        <v>2970.2286012999998</v>
      </c>
      <c r="J118" s="21">
        <f t="shared" ref="J118" si="465">SUM(K118:M118)</f>
        <v>3764.9739375300001</v>
      </c>
      <c r="K118" s="21">
        <v>3060.4133788899999</v>
      </c>
      <c r="L118" s="21">
        <v>690.84618171</v>
      </c>
      <c r="M118" s="21">
        <v>13.71437693</v>
      </c>
      <c r="N118" s="21">
        <f t="shared" ref="N118" si="466">SUM(O118:P118)</f>
        <v>3996.4634669399998</v>
      </c>
      <c r="O118" s="21">
        <v>629.45806417999995</v>
      </c>
      <c r="P118" s="21">
        <f t="shared" ref="P118" si="467">SUM(Q118:S118)</f>
        <v>3367.0054027599999</v>
      </c>
      <c r="Q118" s="21">
        <v>2436.4631887700002</v>
      </c>
      <c r="R118" s="21">
        <v>899.59696416999998</v>
      </c>
      <c r="S118" s="21">
        <v>30.945249820000001</v>
      </c>
      <c r="T118" s="21"/>
      <c r="U118" s="21"/>
      <c r="V118" s="21"/>
      <c r="W118" s="21"/>
      <c r="X118" s="21"/>
      <c r="Y118" s="21"/>
    </row>
    <row r="119" spans="1:25" hidden="1" outlineLevel="1" collapsed="1">
      <c r="A119" s="9">
        <v>43831</v>
      </c>
      <c r="B119" s="21">
        <v>11136.590372120001</v>
      </c>
      <c r="C119" s="21">
        <f t="shared" ref="C119" si="468">I119+O119</f>
        <v>3703.0524641299999</v>
      </c>
      <c r="D119" s="21">
        <f t="shared" ref="D119" si="469">J119+P119</f>
        <v>7433.5379079899994</v>
      </c>
      <c r="E119" s="21">
        <f t="shared" ref="E119" si="470">K119+Q119</f>
        <v>5737.9960725299998</v>
      </c>
      <c r="F119" s="21">
        <f t="shared" ref="F119" si="471">L119+R119</f>
        <v>1631.1149156400002</v>
      </c>
      <c r="G119" s="21">
        <f t="shared" ref="G119" si="472">M119+S119</f>
        <v>64.426919819999995</v>
      </c>
      <c r="H119" s="21">
        <f t="shared" ref="H119" si="473">SUM(I119:J119)</f>
        <v>6890.4525278199999</v>
      </c>
      <c r="I119" s="21">
        <v>3017.7348078800001</v>
      </c>
      <c r="J119" s="21">
        <f t="shared" ref="J119" si="474">SUM(K119:M119)</f>
        <v>3872.7177199399998</v>
      </c>
      <c r="K119" s="21">
        <v>3149.5223271899999</v>
      </c>
      <c r="L119" s="21">
        <v>709.25613777000001</v>
      </c>
      <c r="M119" s="21">
        <v>13.939254979999999</v>
      </c>
      <c r="N119" s="21">
        <f t="shared" ref="N119" si="475">SUM(O119:P119)</f>
        <v>4246.1378442999994</v>
      </c>
      <c r="O119" s="21">
        <v>685.31765625000003</v>
      </c>
      <c r="P119" s="21">
        <f t="shared" ref="P119" si="476">SUM(Q119:S119)</f>
        <v>3560.8201880499996</v>
      </c>
      <c r="Q119" s="21">
        <v>2588.4737453399998</v>
      </c>
      <c r="R119" s="21">
        <v>921.85877787000004</v>
      </c>
      <c r="S119" s="21">
        <v>50.487664840000001</v>
      </c>
      <c r="T119" s="21"/>
      <c r="U119" s="21"/>
      <c r="V119" s="21"/>
      <c r="W119" s="21"/>
      <c r="X119" s="21"/>
      <c r="Y119" s="21"/>
    </row>
    <row r="120" spans="1:25" hidden="1" outlineLevel="1" collapsed="1">
      <c r="A120" s="9">
        <v>43862</v>
      </c>
      <c r="B120" s="21">
        <v>11228.41465624</v>
      </c>
      <c r="C120" s="21">
        <f t="shared" ref="C120" si="477">I120+O120</f>
        <v>3766.2925586599999</v>
      </c>
      <c r="D120" s="21">
        <f t="shared" ref="D120" si="478">J120+P120</f>
        <v>7462.1220975800006</v>
      </c>
      <c r="E120" s="21">
        <f t="shared" ref="E120" si="479">K120+Q120</f>
        <v>5766.6730883700002</v>
      </c>
      <c r="F120" s="21">
        <f t="shared" ref="F120" si="480">L120+R120</f>
        <v>1624.99515582</v>
      </c>
      <c r="G120" s="21">
        <f t="shared" ref="G120" si="481">M120+S120</f>
        <v>70.453853390000006</v>
      </c>
      <c r="H120" s="21">
        <f t="shared" ref="H120" si="482">SUM(I120:J120)</f>
        <v>7046.1980563100005</v>
      </c>
      <c r="I120" s="21">
        <v>3081.21789051</v>
      </c>
      <c r="J120" s="21">
        <f t="shared" ref="J120" si="483">SUM(K120:M120)</f>
        <v>3964.9801658000001</v>
      </c>
      <c r="K120" s="21">
        <v>3212.4083260900002</v>
      </c>
      <c r="L120" s="21">
        <v>738.47284434000005</v>
      </c>
      <c r="M120" s="21">
        <v>14.098995370000001</v>
      </c>
      <c r="N120" s="21">
        <f t="shared" ref="N120" si="484">SUM(O120:P120)</f>
        <v>4182.2165999299996</v>
      </c>
      <c r="O120" s="21">
        <v>685.07466814999998</v>
      </c>
      <c r="P120" s="21">
        <f t="shared" ref="P120" si="485">SUM(Q120:S120)</f>
        <v>3497.14193178</v>
      </c>
      <c r="Q120" s="21">
        <v>2554.26476228</v>
      </c>
      <c r="R120" s="21">
        <v>886.52231147999998</v>
      </c>
      <c r="S120" s="21">
        <v>56.354858020000002</v>
      </c>
      <c r="T120" s="21"/>
      <c r="U120" s="21"/>
      <c r="V120" s="21"/>
      <c r="W120" s="21"/>
      <c r="X120" s="21"/>
      <c r="Y120" s="21"/>
    </row>
    <row r="121" spans="1:25" hidden="1" outlineLevel="1" collapsed="1">
      <c r="A121" s="9">
        <v>43891</v>
      </c>
      <c r="B121" s="21">
        <v>11744.831223780002</v>
      </c>
      <c r="C121" s="21">
        <f t="shared" ref="C121" si="486">I121+O121</f>
        <v>3962.7939835000002</v>
      </c>
      <c r="D121" s="21">
        <f t="shared" ref="D121" si="487">J121+P121</f>
        <v>7782.0372402799994</v>
      </c>
      <c r="E121" s="21">
        <f t="shared" ref="E121" si="488">K121+Q121</f>
        <v>5950.6780566799998</v>
      </c>
      <c r="F121" s="21">
        <f t="shared" ref="F121" si="489">L121+R121</f>
        <v>1750.25617012</v>
      </c>
      <c r="G121" s="21">
        <f t="shared" ref="G121" si="490">M121+S121</f>
        <v>81.103013480000001</v>
      </c>
      <c r="H121" s="21">
        <f t="shared" ref="H121" si="491">SUM(I121:J121)</f>
        <v>7087.4803687299991</v>
      </c>
      <c r="I121" s="21">
        <v>3177.8517248200001</v>
      </c>
      <c r="J121" s="21">
        <f t="shared" ref="J121" si="492">SUM(K121:M121)</f>
        <v>3909.6286439099995</v>
      </c>
      <c r="K121" s="21">
        <v>3142.8073915599998</v>
      </c>
      <c r="L121" s="21">
        <v>752.19394359</v>
      </c>
      <c r="M121" s="21">
        <v>14.62730876</v>
      </c>
      <c r="N121" s="21">
        <f t="shared" ref="N121" si="493">SUM(O121:P121)</f>
        <v>4657.3508550500001</v>
      </c>
      <c r="O121" s="21">
        <v>784.94225868000001</v>
      </c>
      <c r="P121" s="21">
        <f t="shared" ref="P121" si="494">SUM(Q121:S121)</f>
        <v>3872.4085963699999</v>
      </c>
      <c r="Q121" s="21">
        <v>2807.87066512</v>
      </c>
      <c r="R121" s="21">
        <v>998.06222652999998</v>
      </c>
      <c r="S121" s="21">
        <v>66.475704719999996</v>
      </c>
      <c r="T121" s="21"/>
      <c r="U121" s="21"/>
      <c r="V121" s="21"/>
      <c r="W121" s="21"/>
      <c r="X121" s="21"/>
      <c r="Y121" s="21"/>
    </row>
    <row r="122" spans="1:25" hidden="1" outlineLevel="1" collapsed="1">
      <c r="A122" s="9">
        <v>43922</v>
      </c>
      <c r="B122" s="21">
        <v>11904.13636844</v>
      </c>
      <c r="C122" s="21">
        <f t="shared" ref="C122" si="495">I122+O122</f>
        <v>4441.8807317999999</v>
      </c>
      <c r="D122" s="21">
        <f t="shared" ref="D122" si="496">J122+P122</f>
        <v>7462.2556366399995</v>
      </c>
      <c r="E122" s="21">
        <f t="shared" ref="E122" si="497">K122+Q122</f>
        <v>5677.4208392700002</v>
      </c>
      <c r="F122" s="21">
        <f t="shared" ref="F122" si="498">L122+R122</f>
        <v>1685.8524049299999</v>
      </c>
      <c r="G122" s="21">
        <f t="shared" ref="G122" si="499">M122+S122</f>
        <v>98.982392440000012</v>
      </c>
      <c r="H122" s="21">
        <f t="shared" ref="H122" si="500">SUM(I122:J122)</f>
        <v>7586.2755237900001</v>
      </c>
      <c r="I122" s="21">
        <v>3676.7672819499999</v>
      </c>
      <c r="J122" s="21">
        <f t="shared" ref="J122" si="501">SUM(K122:M122)</f>
        <v>3909.5082418399998</v>
      </c>
      <c r="K122" s="21">
        <v>3138.5541277399998</v>
      </c>
      <c r="L122" s="21">
        <v>756.79541853000001</v>
      </c>
      <c r="M122" s="21">
        <v>14.158695570000001</v>
      </c>
      <c r="N122" s="21">
        <f t="shared" ref="N122" si="502">SUM(O122:P122)</f>
        <v>4317.8608446500002</v>
      </c>
      <c r="O122" s="21">
        <v>765.11344985000005</v>
      </c>
      <c r="P122" s="21">
        <f t="shared" ref="P122" si="503">SUM(Q122:S122)</f>
        <v>3552.7473947999997</v>
      </c>
      <c r="Q122" s="21">
        <v>2538.86671153</v>
      </c>
      <c r="R122" s="21">
        <v>929.05698640000003</v>
      </c>
      <c r="S122" s="21">
        <v>84.823696870000006</v>
      </c>
      <c r="T122" s="21"/>
      <c r="U122" s="21"/>
      <c r="V122" s="21"/>
      <c r="W122" s="21"/>
      <c r="X122" s="21"/>
      <c r="Y122" s="21"/>
    </row>
    <row r="123" spans="1:25" hidden="1" outlineLevel="1" collapsed="1">
      <c r="A123" s="9">
        <v>43952</v>
      </c>
      <c r="B123" s="21">
        <v>11947.889157739999</v>
      </c>
      <c r="C123" s="21">
        <f t="shared" ref="C123" si="504">I123+O123</f>
        <v>4539.0287227200006</v>
      </c>
      <c r="D123" s="21">
        <f t="shared" ref="D123" si="505">J123+P123</f>
        <v>7408.8604350200003</v>
      </c>
      <c r="E123" s="21">
        <f t="shared" ref="E123" si="506">K123+Q123</f>
        <v>5600.5797212500001</v>
      </c>
      <c r="F123" s="21">
        <f t="shared" ref="F123" si="507">L123+R123</f>
        <v>1705.1925314099999</v>
      </c>
      <c r="G123" s="21">
        <f t="shared" ref="G123" si="508">M123+S123</f>
        <v>103.08818235999999</v>
      </c>
      <c r="H123" s="21">
        <f t="shared" ref="H123" si="509">SUM(I123:J123)</f>
        <v>7693.1569847200008</v>
      </c>
      <c r="I123" s="21">
        <v>3744.8886287800001</v>
      </c>
      <c r="J123" s="21">
        <f t="shared" ref="J123" si="510">SUM(K123:M123)</f>
        <v>3948.2683559400002</v>
      </c>
      <c r="K123" s="21">
        <v>3165.3358405899999</v>
      </c>
      <c r="L123" s="21">
        <v>768.96792158000005</v>
      </c>
      <c r="M123" s="21">
        <v>13.96459377</v>
      </c>
      <c r="N123" s="21">
        <f t="shared" ref="N123" si="511">SUM(O123:P123)</f>
        <v>4254.7321730200001</v>
      </c>
      <c r="O123" s="21">
        <v>794.14009394000004</v>
      </c>
      <c r="P123" s="21">
        <f t="shared" ref="P123" si="512">SUM(Q123:S123)</f>
        <v>3460.5920790799996</v>
      </c>
      <c r="Q123" s="21">
        <v>2435.2438806599998</v>
      </c>
      <c r="R123" s="21">
        <v>936.22460982999996</v>
      </c>
      <c r="S123" s="21">
        <v>89.123588589999997</v>
      </c>
      <c r="T123" s="21"/>
      <c r="U123" s="21"/>
      <c r="V123" s="21"/>
      <c r="W123" s="21"/>
      <c r="X123" s="21"/>
      <c r="Y123" s="21"/>
    </row>
    <row r="124" spans="1:25" hidden="1" outlineLevel="1" collapsed="1">
      <c r="A124" s="9">
        <v>43983</v>
      </c>
      <c r="B124" s="21">
        <v>12144.692620670001</v>
      </c>
      <c r="C124" s="21">
        <f t="shared" ref="C124" si="513">I124+O124</f>
        <v>4744.9806705800002</v>
      </c>
      <c r="D124" s="21">
        <f t="shared" ref="D124" si="514">J124+P124</f>
        <v>7399.7119500900008</v>
      </c>
      <c r="E124" s="21">
        <f t="shared" ref="E124" si="515">K124+Q124</f>
        <v>5562.6114341499997</v>
      </c>
      <c r="F124" s="21">
        <f t="shared" ref="F124" si="516">L124+R124</f>
        <v>1733.6359034900001</v>
      </c>
      <c r="G124" s="21">
        <f t="shared" ref="G124" si="517">M124+S124</f>
        <v>103.46461244999999</v>
      </c>
      <c r="H124" s="21">
        <f t="shared" ref="H124" si="518">SUM(I124:J124)</f>
        <v>7930.1489305800005</v>
      </c>
      <c r="I124" s="21">
        <v>3945.8089917100001</v>
      </c>
      <c r="J124" s="21">
        <f t="shared" ref="J124" si="519">SUM(K124:M124)</f>
        <v>3984.33993887</v>
      </c>
      <c r="K124" s="21">
        <v>3169.67698991</v>
      </c>
      <c r="L124" s="21">
        <v>800.27497871000003</v>
      </c>
      <c r="M124" s="21">
        <v>14.38797025</v>
      </c>
      <c r="N124" s="21">
        <f t="shared" ref="N124" si="520">SUM(O124:P124)</f>
        <v>4214.5436900900004</v>
      </c>
      <c r="O124" s="21">
        <v>799.17167887000005</v>
      </c>
      <c r="P124" s="21">
        <f t="shared" ref="P124" si="521">SUM(Q124:S124)</f>
        <v>3415.3720112200003</v>
      </c>
      <c r="Q124" s="21">
        <v>2392.9344442400002</v>
      </c>
      <c r="R124" s="21">
        <v>933.36092478</v>
      </c>
      <c r="S124" s="21">
        <v>89.076642199999995</v>
      </c>
      <c r="T124" s="21"/>
      <c r="U124" s="21"/>
      <c r="V124" s="21"/>
      <c r="W124" s="21"/>
      <c r="X124" s="21"/>
      <c r="Y124" s="21"/>
    </row>
    <row r="125" spans="1:25" hidden="1" outlineLevel="1" collapsed="1">
      <c r="A125" s="9">
        <v>44013</v>
      </c>
      <c r="B125" s="21">
        <v>12176.29082794</v>
      </c>
      <c r="C125" s="21">
        <f t="shared" ref="C125" si="522">I125+O125</f>
        <v>4803.4095023700002</v>
      </c>
      <c r="D125" s="21">
        <f t="shared" ref="D125" si="523">J125+P125</f>
        <v>7372.8813255699997</v>
      </c>
      <c r="E125" s="21">
        <f t="shared" ref="E125" si="524">K125+Q125</f>
        <v>5465.6941839800002</v>
      </c>
      <c r="F125" s="21">
        <f t="shared" ref="F125" si="525">L125+R125</f>
        <v>1799.73566067</v>
      </c>
      <c r="G125" s="21">
        <f t="shared" ref="G125" si="526">M125+S125</f>
        <v>107.45148092000001</v>
      </c>
      <c r="H125" s="21">
        <f t="shared" ref="H125" si="527">SUM(I125:J125)</f>
        <v>7835.8172256599992</v>
      </c>
      <c r="I125" s="21">
        <v>3917.56451685</v>
      </c>
      <c r="J125" s="21">
        <f t="shared" ref="J125" si="528">SUM(K125:M125)</f>
        <v>3918.2527088099996</v>
      </c>
      <c r="K125" s="21">
        <v>3090.4961837699998</v>
      </c>
      <c r="L125" s="21">
        <v>813.44364602999997</v>
      </c>
      <c r="M125" s="21">
        <v>14.31287901</v>
      </c>
      <c r="N125" s="21">
        <f t="shared" ref="N125" si="529">SUM(O125:P125)</f>
        <v>4340.4736022799998</v>
      </c>
      <c r="O125" s="21">
        <v>885.84498552000002</v>
      </c>
      <c r="P125" s="21">
        <f t="shared" ref="P125" si="530">SUM(Q125:S125)</f>
        <v>3454.6286167600001</v>
      </c>
      <c r="Q125" s="21">
        <v>2375.1980002099999</v>
      </c>
      <c r="R125" s="21">
        <v>986.29201464000005</v>
      </c>
      <c r="S125" s="21">
        <v>93.138601910000006</v>
      </c>
      <c r="T125" s="21"/>
      <c r="U125" s="21"/>
      <c r="V125" s="21"/>
      <c r="W125" s="21"/>
      <c r="X125" s="21"/>
      <c r="Y125" s="21"/>
    </row>
    <row r="126" spans="1:25" hidden="1" outlineLevel="1" collapsed="1">
      <c r="A126" s="9">
        <v>44044</v>
      </c>
      <c r="B126" s="21">
        <v>12140.292678919999</v>
      </c>
      <c r="C126" s="21">
        <f t="shared" ref="C126" si="531">I126+O126</f>
        <v>4874.8299813899994</v>
      </c>
      <c r="D126" s="21">
        <f t="shared" ref="D126" si="532">J126+P126</f>
        <v>7265.4626975299998</v>
      </c>
      <c r="E126" s="21">
        <f t="shared" ref="E126" si="533">K126+Q126</f>
        <v>5368.0992478400003</v>
      </c>
      <c r="F126" s="21">
        <f t="shared" ref="F126" si="534">L126+R126</f>
        <v>1775.74507369</v>
      </c>
      <c r="G126" s="21">
        <f t="shared" ref="G126" si="535">M126+S126</f>
        <v>121.618376</v>
      </c>
      <c r="H126" s="21">
        <f t="shared" ref="H126" si="536">SUM(I126:J126)</f>
        <v>7827.617324339999</v>
      </c>
      <c r="I126" s="21">
        <v>3942.0751197999998</v>
      </c>
      <c r="J126" s="21">
        <f t="shared" ref="J126" si="537">SUM(K126:M126)</f>
        <v>3885.5422045399996</v>
      </c>
      <c r="K126" s="21">
        <v>3070.5133578</v>
      </c>
      <c r="L126" s="21">
        <v>800.57797545999995</v>
      </c>
      <c r="M126" s="21">
        <v>14.450871279999999</v>
      </c>
      <c r="N126" s="21">
        <f t="shared" ref="N126" si="538">SUM(O126:P126)</f>
        <v>4312.6753545800002</v>
      </c>
      <c r="O126" s="21">
        <v>932.75486159000002</v>
      </c>
      <c r="P126" s="21">
        <f t="shared" ref="P126" si="539">SUM(Q126:S126)</f>
        <v>3379.9204929900002</v>
      </c>
      <c r="Q126" s="21">
        <v>2297.5858900399999</v>
      </c>
      <c r="R126" s="21">
        <v>975.16709822999997</v>
      </c>
      <c r="S126" s="21">
        <v>107.16750472</v>
      </c>
      <c r="T126" s="21"/>
      <c r="U126" s="21"/>
      <c r="V126" s="21"/>
      <c r="W126" s="21"/>
      <c r="X126" s="21"/>
      <c r="Y126" s="21"/>
    </row>
    <row r="127" spans="1:25" hidden="1" outlineLevel="1" collapsed="1">
      <c r="A127" s="9">
        <v>44075</v>
      </c>
      <c r="B127" s="21">
        <v>12456.98722474</v>
      </c>
      <c r="C127" s="21">
        <f t="shared" ref="C127" si="540">I127+O127</f>
        <v>5140.2669205399998</v>
      </c>
      <c r="D127" s="21">
        <f t="shared" ref="D127" si="541">J127+P127</f>
        <v>7316.7203041999992</v>
      </c>
      <c r="E127" s="21">
        <f t="shared" ref="E127" si="542">K127+Q127</f>
        <v>5339.9215574099999</v>
      </c>
      <c r="F127" s="21">
        <f t="shared" ref="F127" si="543">L127+R127</f>
        <v>1851.6138490200001</v>
      </c>
      <c r="G127" s="21">
        <f t="shared" ref="G127" si="544">M127+S127</f>
        <v>125.18489776999999</v>
      </c>
      <c r="H127" s="21">
        <f t="shared" ref="H127" si="545">SUM(I127:J127)</f>
        <v>8053.43686488</v>
      </c>
      <c r="I127" s="21">
        <v>4163.1158520500003</v>
      </c>
      <c r="J127" s="21">
        <f t="shared" ref="J127" si="546">SUM(K127:M127)</f>
        <v>3890.3210128299997</v>
      </c>
      <c r="K127" s="21">
        <v>3042.60108584</v>
      </c>
      <c r="L127" s="21">
        <v>833.15832770999998</v>
      </c>
      <c r="M127" s="21">
        <v>14.561599279999999</v>
      </c>
      <c r="N127" s="21">
        <f t="shared" ref="N127" si="547">SUM(O127:P127)</f>
        <v>4403.5503598599989</v>
      </c>
      <c r="O127" s="21">
        <v>977.15106848999994</v>
      </c>
      <c r="P127" s="21">
        <f t="shared" ref="P127" si="548">SUM(Q127:S127)</f>
        <v>3426.3992913699994</v>
      </c>
      <c r="Q127" s="21">
        <v>2297.3204715699999</v>
      </c>
      <c r="R127" s="21">
        <v>1018.45552131</v>
      </c>
      <c r="S127" s="21">
        <v>110.62329849</v>
      </c>
      <c r="T127" s="21"/>
      <c r="U127" s="21"/>
      <c r="V127" s="21"/>
      <c r="W127" s="21"/>
      <c r="X127" s="21"/>
      <c r="Y127" s="21"/>
    </row>
    <row r="128" spans="1:25" hidden="1" outlineLevel="1" collapsed="1">
      <c r="A128" s="9">
        <v>44105</v>
      </c>
      <c r="B128" s="21">
        <v>12613.736293439999</v>
      </c>
      <c r="C128" s="21">
        <f t="shared" ref="C128" si="549">I128+O128</f>
        <v>5312.1816911100004</v>
      </c>
      <c r="D128" s="21">
        <f t="shared" ref="D128" si="550">J128+P128</f>
        <v>7301.5546023300003</v>
      </c>
      <c r="E128" s="21">
        <f t="shared" ref="E128" si="551">K128+Q128</f>
        <v>5304.9703676499994</v>
      </c>
      <c r="F128" s="21">
        <f t="shared" ref="F128" si="552">L128+R128</f>
        <v>1869.8281307699999</v>
      </c>
      <c r="G128" s="21">
        <f t="shared" ref="G128" si="553">M128+S128</f>
        <v>126.75610391000001</v>
      </c>
      <c r="H128" s="21">
        <f t="shared" ref="H128" si="554">SUM(I128:J128)</f>
        <v>8224.9696216199991</v>
      </c>
      <c r="I128" s="21">
        <v>4301.5628468300001</v>
      </c>
      <c r="J128" s="21">
        <f t="shared" ref="J128" si="555">SUM(K128:M128)</f>
        <v>3923.4067747899999</v>
      </c>
      <c r="K128" s="21">
        <v>3043.1926891399999</v>
      </c>
      <c r="L128" s="21">
        <v>865.15852781000001</v>
      </c>
      <c r="M128" s="21">
        <v>15.055557840000001</v>
      </c>
      <c r="N128" s="21">
        <f t="shared" ref="N128" si="556">SUM(O128:P128)</f>
        <v>4388.7666718200007</v>
      </c>
      <c r="O128" s="21">
        <v>1010.61884428</v>
      </c>
      <c r="P128" s="21">
        <f t="shared" ref="P128" si="557">SUM(Q128:S128)</f>
        <v>3378.1478275400004</v>
      </c>
      <c r="Q128" s="21">
        <v>2261.77767851</v>
      </c>
      <c r="R128" s="21">
        <v>1004.66960296</v>
      </c>
      <c r="S128" s="21">
        <v>111.70054607</v>
      </c>
      <c r="T128" s="21"/>
      <c r="U128" s="21"/>
      <c r="V128" s="21"/>
      <c r="W128" s="21"/>
      <c r="X128" s="21"/>
      <c r="Y128" s="21"/>
    </row>
    <row r="129" spans="1:25" hidden="1" outlineLevel="1" collapsed="1">
      <c r="A129" s="9">
        <v>44136</v>
      </c>
      <c r="B129" s="21">
        <v>12740.357131659999</v>
      </c>
      <c r="C129" s="21">
        <f t="shared" ref="C129" si="558">I129+O129</f>
        <v>5457.6771185100006</v>
      </c>
      <c r="D129" s="21">
        <f t="shared" ref="D129" si="559">J129+P129</f>
        <v>7282.6800131500004</v>
      </c>
      <c r="E129" s="21">
        <f t="shared" ref="E129" si="560">K129+Q129</f>
        <v>5267.8889005700003</v>
      </c>
      <c r="F129" s="21">
        <f t="shared" ref="F129" si="561">L129+R129</f>
        <v>1885.2446338899999</v>
      </c>
      <c r="G129" s="21">
        <f t="shared" ref="G129" si="562">M129+S129</f>
        <v>129.54647869000001</v>
      </c>
      <c r="H129" s="21">
        <f t="shared" ref="H129" si="563">SUM(I129:J129)</f>
        <v>8353.3253301700006</v>
      </c>
      <c r="I129" s="21">
        <v>4419.54242522</v>
      </c>
      <c r="J129" s="21">
        <f t="shared" ref="J129" si="564">SUM(K129:M129)</f>
        <v>3933.7829049500001</v>
      </c>
      <c r="K129" s="21">
        <v>3038.2143052000001</v>
      </c>
      <c r="L129" s="21">
        <v>880.45795404</v>
      </c>
      <c r="M129" s="21">
        <v>15.11064571</v>
      </c>
      <c r="N129" s="21">
        <f t="shared" ref="N129" si="565">SUM(O129:P129)</f>
        <v>4387.0318014900004</v>
      </c>
      <c r="O129" s="21">
        <v>1038.1346932900001</v>
      </c>
      <c r="P129" s="21">
        <f t="shared" ref="P129" si="566">SUM(Q129:S129)</f>
        <v>3348.8971082000003</v>
      </c>
      <c r="Q129" s="21">
        <v>2229.6745953700001</v>
      </c>
      <c r="R129" s="21">
        <v>1004.78667985</v>
      </c>
      <c r="S129" s="21">
        <v>114.43583298</v>
      </c>
      <c r="T129" s="21"/>
      <c r="U129" s="21"/>
      <c r="V129" s="21"/>
      <c r="W129" s="21"/>
      <c r="X129" s="21"/>
      <c r="Y129" s="21"/>
    </row>
    <row r="130" spans="1:25" hidden="1" outlineLevel="1" collapsed="1">
      <c r="A130" s="9">
        <v>44166</v>
      </c>
      <c r="B130" s="21">
        <v>12899.36854218</v>
      </c>
      <c r="C130" s="21">
        <f t="shared" ref="C130" si="567">I130+O130</f>
        <v>5853.7784375499996</v>
      </c>
      <c r="D130" s="21">
        <f t="shared" ref="D130" si="568">J130+P130</f>
        <v>7045.5901046300005</v>
      </c>
      <c r="E130" s="21">
        <f t="shared" ref="E130" si="569">K130+Q130</f>
        <v>5030.97154133</v>
      </c>
      <c r="F130" s="21">
        <f t="shared" ref="F130" si="570">L130+R130</f>
        <v>1885.6601516300002</v>
      </c>
      <c r="G130" s="21">
        <f t="shared" ref="G130" si="571">M130+S130</f>
        <v>128.95841167</v>
      </c>
      <c r="H130" s="21">
        <f t="shared" ref="H130" si="572">SUM(I130:J130)</f>
        <v>8528.5681483299995</v>
      </c>
      <c r="I130" s="21">
        <v>4732.9614589299999</v>
      </c>
      <c r="J130" s="21">
        <f t="shared" ref="J130" si="573">SUM(K130:M130)</f>
        <v>3795.6066894000001</v>
      </c>
      <c r="K130" s="21">
        <v>2879.8165211</v>
      </c>
      <c r="L130" s="21">
        <v>900.97167862000003</v>
      </c>
      <c r="M130" s="21">
        <v>14.818489680000001</v>
      </c>
      <c r="N130" s="21">
        <f t="shared" ref="N130" si="574">SUM(O130:P130)</f>
        <v>4370.8003938500005</v>
      </c>
      <c r="O130" s="21">
        <v>1120.8169786200001</v>
      </c>
      <c r="P130" s="21">
        <f t="shared" ref="P130" si="575">SUM(Q130:S130)</f>
        <v>3249.98341523</v>
      </c>
      <c r="Q130" s="21">
        <v>2151.15502023</v>
      </c>
      <c r="R130" s="21">
        <v>984.68847301000005</v>
      </c>
      <c r="S130" s="21">
        <v>114.13992199</v>
      </c>
      <c r="T130" s="21"/>
      <c r="U130" s="21"/>
      <c r="V130" s="21"/>
      <c r="W130" s="21"/>
      <c r="X130" s="21"/>
      <c r="Y130" s="21"/>
    </row>
    <row r="131" spans="1:25" hidden="1" outlineLevel="1" collapsed="1">
      <c r="A131" s="9">
        <v>44197</v>
      </c>
      <c r="B131" s="21">
        <v>12891.311393760003</v>
      </c>
      <c r="C131" s="21">
        <f t="shared" ref="C131" si="576">I131+O131</f>
        <v>5847.2682221300001</v>
      </c>
      <c r="D131" s="21">
        <f t="shared" ref="D131" si="577">J131+P131</f>
        <v>7044.0431716299991</v>
      </c>
      <c r="E131" s="21">
        <f t="shared" ref="E131" si="578">K131+Q131</f>
        <v>5022.6715849100001</v>
      </c>
      <c r="F131" s="21">
        <f t="shared" ref="F131" si="579">L131+R131</f>
        <v>1890.3998852999998</v>
      </c>
      <c r="G131" s="21">
        <f t="shared" ref="G131" si="580">M131+S131</f>
        <v>130.97170141999999</v>
      </c>
      <c r="H131" s="21">
        <f t="shared" ref="H131" si="581">SUM(I131:J131)</f>
        <v>8537.0362727499996</v>
      </c>
      <c r="I131" s="21">
        <v>4688.5353019200002</v>
      </c>
      <c r="J131" s="21">
        <f t="shared" ref="J131" si="582">SUM(K131:M131)</f>
        <v>3848.5009708299999</v>
      </c>
      <c r="K131" s="21">
        <v>2914.4623405799998</v>
      </c>
      <c r="L131" s="21">
        <v>918.57382847999997</v>
      </c>
      <c r="M131" s="21">
        <v>15.464801769999999</v>
      </c>
      <c r="N131" s="21">
        <f t="shared" ref="N131" si="583">SUM(O131:P131)</f>
        <v>4354.2751210099996</v>
      </c>
      <c r="O131" s="21">
        <v>1158.73292021</v>
      </c>
      <c r="P131" s="21">
        <f t="shared" ref="P131" si="584">SUM(Q131:S131)</f>
        <v>3195.5422007999996</v>
      </c>
      <c r="Q131" s="21">
        <v>2108.2092443299998</v>
      </c>
      <c r="R131" s="21">
        <v>971.82605681999996</v>
      </c>
      <c r="S131" s="21">
        <v>115.50689964999999</v>
      </c>
      <c r="T131" s="21"/>
      <c r="U131" s="21"/>
      <c r="V131" s="21"/>
      <c r="W131" s="21"/>
      <c r="X131" s="21"/>
      <c r="Y131" s="21"/>
    </row>
    <row r="132" spans="1:25" hidden="1" outlineLevel="1" collapsed="1">
      <c r="A132" s="9">
        <v>44228</v>
      </c>
      <c r="B132" s="21">
        <v>12893.104681929999</v>
      </c>
      <c r="C132" s="21">
        <f t="shared" ref="C132" si="585">I132+O132</f>
        <v>5864.2969162900008</v>
      </c>
      <c r="D132" s="21">
        <f t="shared" ref="D132" si="586">J132+P132</f>
        <v>7028.8077656400001</v>
      </c>
      <c r="E132" s="21">
        <f t="shared" ref="E132" si="587">K132+Q132</f>
        <v>5009.1556526200002</v>
      </c>
      <c r="F132" s="21">
        <f t="shared" ref="F132" si="588">L132+R132</f>
        <v>1885.26513918</v>
      </c>
      <c r="G132" s="21">
        <f t="shared" ref="G132" si="589">M132+S132</f>
        <v>134.38697384</v>
      </c>
      <c r="H132" s="21">
        <f t="shared" ref="H132" si="590">SUM(I132:J132)</f>
        <v>8583.2331316199998</v>
      </c>
      <c r="I132" s="21">
        <v>4672.5856884100003</v>
      </c>
      <c r="J132" s="21">
        <f t="shared" ref="J132" si="591">SUM(K132:M132)</f>
        <v>3910.6474432099999</v>
      </c>
      <c r="K132" s="21">
        <v>2955.61736806</v>
      </c>
      <c r="L132" s="21">
        <v>937.78780721999999</v>
      </c>
      <c r="M132" s="21">
        <v>17.242267930000001</v>
      </c>
      <c r="N132" s="21">
        <f t="shared" ref="N132" si="592">SUM(O132:P132)</f>
        <v>4309.8715503100002</v>
      </c>
      <c r="O132" s="21">
        <v>1191.71122788</v>
      </c>
      <c r="P132" s="21">
        <f t="shared" ref="P132" si="593">SUM(Q132:S132)</f>
        <v>3118.1603224300002</v>
      </c>
      <c r="Q132" s="21">
        <v>2053.5382845600002</v>
      </c>
      <c r="R132" s="21">
        <v>947.47733196000001</v>
      </c>
      <c r="S132" s="21">
        <v>117.14470591</v>
      </c>
      <c r="T132" s="21"/>
      <c r="U132" s="21"/>
      <c r="V132" s="21"/>
      <c r="W132" s="21"/>
      <c r="X132" s="21"/>
      <c r="Y132" s="21"/>
    </row>
    <row r="133" spans="1:25" hidden="1" outlineLevel="1" collapsed="1">
      <c r="A133" s="9">
        <v>44256</v>
      </c>
      <c r="B133" s="21">
        <v>12741.482683229999</v>
      </c>
      <c r="C133" s="21">
        <f t="shared" ref="C133" si="594">I133+O133</f>
        <v>5806.6872924999998</v>
      </c>
      <c r="D133" s="21">
        <f t="shared" ref="D133" si="595">J133+P133</f>
        <v>6934.7953907299998</v>
      </c>
      <c r="E133" s="21">
        <f t="shared" ref="E133" si="596">K133+Q133</f>
        <v>4964.7080913999998</v>
      </c>
      <c r="F133" s="21">
        <f t="shared" ref="F133" si="597">L133+R133</f>
        <v>1838.10049177</v>
      </c>
      <c r="G133" s="21">
        <f t="shared" ref="G133" si="598">M133+S133</f>
        <v>131.98680756000002</v>
      </c>
      <c r="H133" s="21">
        <f t="shared" ref="H133" si="599">SUM(I133:J133)</f>
        <v>8520.9316834599995</v>
      </c>
      <c r="I133" s="21">
        <v>4611.6234797099996</v>
      </c>
      <c r="J133" s="21">
        <f t="shared" ref="J133" si="600">SUM(K133:M133)</f>
        <v>3909.3082037499998</v>
      </c>
      <c r="K133" s="21">
        <v>2990.50179278</v>
      </c>
      <c r="L133" s="21">
        <v>900.92741484999999</v>
      </c>
      <c r="M133" s="21">
        <v>17.87899612</v>
      </c>
      <c r="N133" s="21">
        <f t="shared" ref="N133" si="601">SUM(O133:P133)</f>
        <v>4220.5509997700001</v>
      </c>
      <c r="O133" s="21">
        <v>1195.0638127899999</v>
      </c>
      <c r="P133" s="21">
        <f t="shared" ref="P133" si="602">SUM(Q133:S133)</f>
        <v>3025.4871869800004</v>
      </c>
      <c r="Q133" s="21">
        <v>1974.2062986200001</v>
      </c>
      <c r="R133" s="21">
        <v>937.17307691999997</v>
      </c>
      <c r="S133" s="21">
        <v>114.10781144000001</v>
      </c>
      <c r="T133" s="21"/>
      <c r="U133" s="21"/>
      <c r="V133" s="21"/>
      <c r="W133" s="21"/>
      <c r="X133" s="21"/>
      <c r="Y133" s="21"/>
    </row>
    <row r="134" spans="1:25" hidden="1" outlineLevel="1" collapsed="1">
      <c r="A134" s="9">
        <v>44287</v>
      </c>
      <c r="B134" s="21">
        <v>12958.009777159998</v>
      </c>
      <c r="C134" s="21">
        <f t="shared" ref="C134" si="603">I134+O134</f>
        <v>6114.6471162600001</v>
      </c>
      <c r="D134" s="21">
        <f t="shared" ref="D134" si="604">J134+P134</f>
        <v>6843.3626609000003</v>
      </c>
      <c r="E134" s="21">
        <f t="shared" ref="E134" si="605">K134+Q134</f>
        <v>4880.0068267300003</v>
      </c>
      <c r="F134" s="21">
        <f t="shared" ref="F134" si="606">L134+R134</f>
        <v>1831.0115507199998</v>
      </c>
      <c r="G134" s="21">
        <f t="shared" ref="G134" si="607">M134+S134</f>
        <v>132.34428345000001</v>
      </c>
      <c r="H134" s="21">
        <f t="shared" ref="H134" si="608">SUM(I134:J134)</f>
        <v>8851.3640909599999</v>
      </c>
      <c r="I134" s="21">
        <v>4938.2675272799997</v>
      </c>
      <c r="J134" s="21">
        <f t="shared" ref="J134" si="609">SUM(K134:M134)</f>
        <v>3913.0965636800001</v>
      </c>
      <c r="K134" s="21">
        <v>2974.13970032</v>
      </c>
      <c r="L134" s="21">
        <v>920.73892839999996</v>
      </c>
      <c r="M134" s="21">
        <v>18.217934960000001</v>
      </c>
      <c r="N134" s="21">
        <f t="shared" ref="N134" si="610">SUM(O134:P134)</f>
        <v>4106.6456862000005</v>
      </c>
      <c r="O134" s="21">
        <v>1176.3795889800001</v>
      </c>
      <c r="P134" s="21">
        <f t="shared" ref="P134" si="611">SUM(Q134:S134)</f>
        <v>2930.2660972200001</v>
      </c>
      <c r="Q134" s="21">
        <v>1905.8671264100001</v>
      </c>
      <c r="R134" s="21">
        <v>910.27262231999998</v>
      </c>
      <c r="S134" s="21">
        <v>114.12634849</v>
      </c>
      <c r="T134" s="21"/>
      <c r="U134" s="21"/>
      <c r="V134" s="21"/>
      <c r="W134" s="21"/>
      <c r="X134" s="21"/>
      <c r="Y134" s="21"/>
    </row>
    <row r="135" spans="1:25" hidden="1" outlineLevel="1" collapsed="1">
      <c r="A135" s="9">
        <v>44317</v>
      </c>
      <c r="B135" s="21">
        <v>12816.06490858</v>
      </c>
      <c r="C135" s="21">
        <f t="shared" ref="C135" si="612">I135+O135</f>
        <v>6103.9394799599995</v>
      </c>
      <c r="D135" s="21">
        <f t="shared" ref="D135" si="613">J135+P135</f>
        <v>6712.1254286200001</v>
      </c>
      <c r="E135" s="21">
        <f t="shared" ref="E135" si="614">K135+Q135</f>
        <v>4775.8184056499995</v>
      </c>
      <c r="F135" s="21">
        <f t="shared" ref="F135" si="615">L135+R135</f>
        <v>1804.1154649800001</v>
      </c>
      <c r="G135" s="21">
        <f t="shared" ref="G135" si="616">M135+S135</f>
        <v>132.19155799000001</v>
      </c>
      <c r="H135" s="21">
        <f t="shared" ref="H135" si="617">SUM(I135:J135)</f>
        <v>8806.9793502899993</v>
      </c>
      <c r="I135" s="21">
        <v>4908.9587214699995</v>
      </c>
      <c r="J135" s="21">
        <f t="shared" ref="J135" si="618">SUM(K135:M135)</f>
        <v>3898.0206288200002</v>
      </c>
      <c r="K135" s="21">
        <v>2938.040587</v>
      </c>
      <c r="L135" s="21">
        <v>941.39810053999997</v>
      </c>
      <c r="M135" s="21">
        <v>18.581941279999999</v>
      </c>
      <c r="N135" s="21">
        <f t="shared" ref="N135" si="619">SUM(O135:P135)</f>
        <v>4009.0855582899999</v>
      </c>
      <c r="O135" s="21">
        <v>1194.98075849</v>
      </c>
      <c r="P135" s="21">
        <f t="shared" ref="P135" si="620">SUM(Q135:S135)</f>
        <v>2814.1047997999999</v>
      </c>
      <c r="Q135" s="21">
        <v>1837.77781865</v>
      </c>
      <c r="R135" s="21">
        <v>862.71736443999998</v>
      </c>
      <c r="S135" s="21">
        <v>113.60961671</v>
      </c>
      <c r="T135" s="21"/>
      <c r="U135" s="21"/>
      <c r="V135" s="21"/>
      <c r="W135" s="21"/>
      <c r="X135" s="21"/>
      <c r="Y135" s="21"/>
    </row>
    <row r="136" spans="1:25" hidden="1" outlineLevel="1" collapsed="1">
      <c r="A136" s="9">
        <v>44348</v>
      </c>
      <c r="B136" s="21">
        <v>13163.632102969999</v>
      </c>
      <c r="C136" s="21">
        <f t="shared" ref="C136" si="621">I136+O136</f>
        <v>6589.7105242300004</v>
      </c>
      <c r="D136" s="21">
        <f t="shared" ref="D136" si="622">J136+P136</f>
        <v>6573.9215787399989</v>
      </c>
      <c r="E136" s="21">
        <f t="shared" ref="E136" si="623">K136+Q136</f>
        <v>4655.9102927799995</v>
      </c>
      <c r="F136" s="21">
        <f t="shared" ref="F136" si="624">L136+R136</f>
        <v>1785.0591919600001</v>
      </c>
      <c r="G136" s="21">
        <f t="shared" ref="G136" si="625">M136+S136</f>
        <v>132.95209399999999</v>
      </c>
      <c r="H136" s="21">
        <f t="shared" ref="H136" si="626">SUM(I136:J136)</f>
        <v>9258.7606049400001</v>
      </c>
      <c r="I136" s="21">
        <v>5333.5474136700004</v>
      </c>
      <c r="J136" s="21">
        <f t="shared" ref="J136" si="627">SUM(K136:M136)</f>
        <v>3925.2131912699997</v>
      </c>
      <c r="K136" s="21">
        <v>2943.8679440999999</v>
      </c>
      <c r="L136" s="21">
        <v>961.11204754000005</v>
      </c>
      <c r="M136" s="21">
        <v>20.233199630000001</v>
      </c>
      <c r="N136" s="21">
        <f t="shared" ref="N136" si="628">SUM(O136:P136)</f>
        <v>3904.8714980299997</v>
      </c>
      <c r="O136" s="21">
        <v>1256.16311056</v>
      </c>
      <c r="P136" s="21">
        <f t="shared" ref="P136" si="629">SUM(Q136:S136)</f>
        <v>2648.7083874699997</v>
      </c>
      <c r="Q136" s="21">
        <v>1712.04234868</v>
      </c>
      <c r="R136" s="21">
        <v>823.94714441999997</v>
      </c>
      <c r="S136" s="21">
        <v>112.71889437</v>
      </c>
      <c r="T136" s="21"/>
      <c r="U136" s="21"/>
      <c r="V136" s="21"/>
      <c r="W136" s="21"/>
      <c r="X136" s="21"/>
      <c r="Y136" s="21"/>
    </row>
    <row r="137" spans="1:25" hidden="1" outlineLevel="1" collapsed="1">
      <c r="A137" s="9">
        <v>44378</v>
      </c>
      <c r="B137" s="21">
        <v>12807.137459879999</v>
      </c>
      <c r="C137" s="21">
        <f t="shared" ref="C137" si="630">I137+O137</f>
        <v>6324.6612100000002</v>
      </c>
      <c r="D137" s="21">
        <f t="shared" ref="D137" si="631">J137+P137</f>
        <v>6482.4762498800001</v>
      </c>
      <c r="E137" s="21">
        <f t="shared" ref="E137" si="632">K137+Q137</f>
        <v>4584.2842741799996</v>
      </c>
      <c r="F137" s="21">
        <f t="shared" ref="F137" si="633">L137+R137</f>
        <v>1759.6152484700001</v>
      </c>
      <c r="G137" s="21">
        <f t="shared" ref="G137" si="634">M137+S137</f>
        <v>138.57672723000002</v>
      </c>
      <c r="H137" s="21">
        <f t="shared" ref="H137" si="635">SUM(I137:J137)</f>
        <v>8974.1532615699998</v>
      </c>
      <c r="I137" s="21">
        <v>5028.7427596400003</v>
      </c>
      <c r="J137" s="21">
        <f t="shared" ref="J137" si="636">SUM(K137:M137)</f>
        <v>3945.41050193</v>
      </c>
      <c r="K137" s="21">
        <v>2935.3940665199998</v>
      </c>
      <c r="L137" s="21">
        <v>991.31496021999999</v>
      </c>
      <c r="M137" s="21">
        <v>18.70147519</v>
      </c>
      <c r="N137" s="21">
        <f t="shared" ref="N137" si="637">SUM(O137:P137)</f>
        <v>3832.98419831</v>
      </c>
      <c r="O137" s="21">
        <v>1295.91845036</v>
      </c>
      <c r="P137" s="21">
        <f t="shared" ref="P137" si="638">SUM(Q137:S137)</f>
        <v>2537.0657479500001</v>
      </c>
      <c r="Q137" s="21">
        <v>1648.89020766</v>
      </c>
      <c r="R137" s="21">
        <v>768.30028824999999</v>
      </c>
      <c r="S137" s="21">
        <v>119.87525204000001</v>
      </c>
      <c r="T137" s="21"/>
      <c r="U137" s="21"/>
      <c r="V137" s="21"/>
      <c r="W137" s="21"/>
      <c r="X137" s="21"/>
      <c r="Y137" s="21"/>
    </row>
    <row r="138" spans="1:25" hidden="1" outlineLevel="1" collapsed="1">
      <c r="A138" s="9">
        <v>44409</v>
      </c>
      <c r="B138" s="21">
        <v>12703.916288549999</v>
      </c>
      <c r="C138" s="21">
        <f t="shared" ref="C138" si="639">I138+O138</f>
        <v>6260.1427235400006</v>
      </c>
      <c r="D138" s="21">
        <f t="shared" ref="D138" si="640">J138+P138</f>
        <v>6443.7735650100003</v>
      </c>
      <c r="E138" s="21">
        <f t="shared" ref="E138" si="641">K138+Q138</f>
        <v>4568.2582306000004</v>
      </c>
      <c r="F138" s="21">
        <f t="shared" ref="F138" si="642">L138+R138</f>
        <v>1735.8463924100001</v>
      </c>
      <c r="G138" s="21">
        <f t="shared" ref="G138" si="643">M138+S138</f>
        <v>139.66894199999999</v>
      </c>
      <c r="H138" s="21">
        <f t="shared" ref="H138" si="644">SUM(I138:J138)</f>
        <v>8910.436535320001</v>
      </c>
      <c r="I138" s="21">
        <v>4922.9479787</v>
      </c>
      <c r="J138" s="21">
        <f t="shared" ref="J138" si="645">SUM(K138:M138)</f>
        <v>3987.4885566200001</v>
      </c>
      <c r="K138" s="21">
        <v>2950.2584355600002</v>
      </c>
      <c r="L138" s="21">
        <v>1018.19035086</v>
      </c>
      <c r="M138" s="21">
        <v>19.0397702</v>
      </c>
      <c r="N138" s="21">
        <f t="shared" ref="N138" si="646">SUM(O138:P138)</f>
        <v>3793.4797532300004</v>
      </c>
      <c r="O138" s="21">
        <v>1337.1947448400001</v>
      </c>
      <c r="P138" s="21">
        <f t="shared" ref="P138" si="647">SUM(Q138:S138)</f>
        <v>2456.2850083900003</v>
      </c>
      <c r="Q138" s="21">
        <v>1617.99979504</v>
      </c>
      <c r="R138" s="21">
        <v>717.65604155000005</v>
      </c>
      <c r="S138" s="21">
        <v>120.62917179999999</v>
      </c>
      <c r="T138" s="21"/>
      <c r="U138" s="21"/>
      <c r="V138" s="21"/>
      <c r="W138" s="21"/>
      <c r="X138" s="21"/>
      <c r="Y138" s="21"/>
    </row>
    <row r="139" spans="1:25" hidden="1" outlineLevel="1" collapsed="1">
      <c r="A139" s="9">
        <v>44440</v>
      </c>
      <c r="B139" s="21">
        <v>12757.8108061</v>
      </c>
      <c r="C139" s="21">
        <f t="shared" ref="C139" si="648">I139+O139</f>
        <v>6384.8715523500005</v>
      </c>
      <c r="D139" s="21">
        <f t="shared" ref="D139" si="649">J139+P139</f>
        <v>6372.9392537499998</v>
      </c>
      <c r="E139" s="21">
        <f t="shared" ref="E139" si="650">K139+Q139</f>
        <v>4509.9890841900005</v>
      </c>
      <c r="F139" s="21">
        <f t="shared" ref="F139" si="651">L139+R139</f>
        <v>1724.7250289999999</v>
      </c>
      <c r="G139" s="21">
        <f t="shared" ref="G139" si="652">M139+S139</f>
        <v>138.22514056</v>
      </c>
      <c r="H139" s="21">
        <f t="shared" ref="H139" si="653">SUM(I139:J139)</f>
        <v>9038.0621948600001</v>
      </c>
      <c r="I139" s="21">
        <v>5029.0319222500002</v>
      </c>
      <c r="J139" s="21">
        <f t="shared" ref="J139" si="654">SUM(K139:M139)</f>
        <v>4009.0302726099999</v>
      </c>
      <c r="K139" s="21">
        <v>2954.1961995800002</v>
      </c>
      <c r="L139" s="21">
        <v>1035.92868432</v>
      </c>
      <c r="M139" s="21">
        <v>18.90538871</v>
      </c>
      <c r="N139" s="21">
        <f t="shared" ref="N139" si="655">SUM(O139:P139)</f>
        <v>3719.7486112400002</v>
      </c>
      <c r="O139" s="21">
        <v>1355.8396301</v>
      </c>
      <c r="P139" s="21">
        <f t="shared" ref="P139" si="656">SUM(Q139:S139)</f>
        <v>2363.9089811399999</v>
      </c>
      <c r="Q139" s="21">
        <v>1555.7928846100001</v>
      </c>
      <c r="R139" s="21">
        <v>688.79634467999995</v>
      </c>
      <c r="S139" s="21">
        <v>119.31975185</v>
      </c>
      <c r="T139" s="21"/>
      <c r="U139" s="21"/>
      <c r="V139" s="21"/>
      <c r="W139" s="21"/>
      <c r="X139" s="21"/>
      <c r="Y139" s="21"/>
    </row>
    <row r="140" spans="1:25" hidden="1" outlineLevel="1" collapsed="1">
      <c r="A140" s="9">
        <v>44470</v>
      </c>
      <c r="B140" s="21">
        <v>12929.21648877</v>
      </c>
      <c r="C140" s="21">
        <f t="shared" ref="C140" si="657">I140+O140</f>
        <v>6428.5907476499997</v>
      </c>
      <c r="D140" s="21">
        <f t="shared" ref="D140" si="658">J140+P140</f>
        <v>6500.6257411199995</v>
      </c>
      <c r="E140" s="21">
        <f t="shared" ref="E140" si="659">K140+Q140</f>
        <v>4639.0055074699994</v>
      </c>
      <c r="F140" s="21">
        <f t="shared" ref="F140" si="660">L140+R140</f>
        <v>1724.6234109500001</v>
      </c>
      <c r="G140" s="21">
        <f t="shared" ref="G140" si="661">M140+S140</f>
        <v>136.9968227</v>
      </c>
      <c r="H140" s="21">
        <f t="shared" ref="H140" si="662">SUM(I140:J140)</f>
        <v>9244.6200409599987</v>
      </c>
      <c r="I140" s="21">
        <v>5041.5181205700001</v>
      </c>
      <c r="J140" s="21">
        <f t="shared" ref="J140" si="663">SUM(K140:M140)</f>
        <v>4203.1019203899996</v>
      </c>
      <c r="K140" s="21">
        <v>3124.7686161699999</v>
      </c>
      <c r="L140" s="21">
        <v>1059.55509209</v>
      </c>
      <c r="M140" s="21">
        <v>18.77821213</v>
      </c>
      <c r="N140" s="21">
        <f t="shared" ref="N140" si="664">SUM(O140:P140)</f>
        <v>3684.59644781</v>
      </c>
      <c r="O140" s="21">
        <v>1387.0726270800001</v>
      </c>
      <c r="P140" s="21">
        <f t="shared" ref="P140" si="665">SUM(Q140:S140)</f>
        <v>2297.5238207299999</v>
      </c>
      <c r="Q140" s="21">
        <v>1514.2368913</v>
      </c>
      <c r="R140" s="21">
        <v>665.06831885999998</v>
      </c>
      <c r="S140" s="21">
        <v>118.21861057</v>
      </c>
      <c r="T140" s="21"/>
      <c r="U140" s="21"/>
      <c r="V140" s="21"/>
      <c r="W140" s="21"/>
      <c r="X140" s="21"/>
      <c r="Y140" s="21"/>
    </row>
    <row r="141" spans="1:25" hidden="1" outlineLevel="1" collapsed="1">
      <c r="A141" s="9">
        <v>44501</v>
      </c>
      <c r="B141" s="21">
        <v>12963.840889500001</v>
      </c>
      <c r="C141" s="21">
        <f t="shared" ref="C141" si="666">I141+O141</f>
        <v>6494.7051298599999</v>
      </c>
      <c r="D141" s="21">
        <f t="shared" ref="D141" si="667">J141+P141</f>
        <v>6469.1357596399994</v>
      </c>
      <c r="E141" s="21">
        <f t="shared" ref="E141" si="668">K141+Q141</f>
        <v>4573.63438511</v>
      </c>
      <c r="F141" s="21">
        <f t="shared" ref="F141" si="669">L141+R141</f>
        <v>1753.67766476</v>
      </c>
      <c r="G141" s="21">
        <f t="shared" ref="G141" si="670">M141+S141</f>
        <v>141.82370976999999</v>
      </c>
      <c r="H141" s="21">
        <f t="shared" ref="H141" si="671">SUM(I141:J141)</f>
        <v>9186.6103358500004</v>
      </c>
      <c r="I141" s="21">
        <v>5039.80397171</v>
      </c>
      <c r="J141" s="21">
        <f t="shared" ref="J141" si="672">SUM(K141:M141)</f>
        <v>4146.8063641399995</v>
      </c>
      <c r="K141" s="21">
        <v>3039.3797980899999</v>
      </c>
      <c r="L141" s="21">
        <v>1087.68793622</v>
      </c>
      <c r="M141" s="21">
        <v>19.738629830000001</v>
      </c>
      <c r="N141" s="21">
        <f t="shared" ref="N141" si="673">SUM(O141:P141)</f>
        <v>3777.2305536499998</v>
      </c>
      <c r="O141" s="21">
        <v>1454.9011581499999</v>
      </c>
      <c r="P141" s="21">
        <f t="shared" ref="P141" si="674">SUM(Q141:S141)</f>
        <v>2322.3293954999999</v>
      </c>
      <c r="Q141" s="21">
        <v>1534.2545870199999</v>
      </c>
      <c r="R141" s="21">
        <v>665.98972853999999</v>
      </c>
      <c r="S141" s="21">
        <v>122.08507994</v>
      </c>
      <c r="T141" s="21"/>
      <c r="U141" s="21"/>
      <c r="V141" s="21"/>
      <c r="W141" s="21"/>
      <c r="X141" s="21"/>
      <c r="Y141" s="21"/>
    </row>
    <row r="142" spans="1:25" hidden="1" outlineLevel="1" collapsed="1">
      <c r="A142" s="9">
        <v>44531</v>
      </c>
      <c r="B142" s="21">
        <v>13456.729457190002</v>
      </c>
      <c r="C142" s="21">
        <f t="shared" ref="C142" si="675">I142+O142</f>
        <v>7177.6923770100002</v>
      </c>
      <c r="D142" s="21">
        <f t="shared" ref="D142" si="676">J142+P142</f>
        <v>6279.03708018</v>
      </c>
      <c r="E142" s="21">
        <f t="shared" ref="E142" si="677">K142+Q142</f>
        <v>4409.9930894099998</v>
      </c>
      <c r="F142" s="21">
        <f t="shared" ref="F142" si="678">L142+R142</f>
        <v>1726.94157004</v>
      </c>
      <c r="G142" s="21">
        <f t="shared" ref="G142" si="679">M142+S142</f>
        <v>142.10242073000001</v>
      </c>
      <c r="H142" s="21">
        <f t="shared" ref="H142" si="680">SUM(I142:J142)</f>
        <v>9775.2556669900005</v>
      </c>
      <c r="I142" s="21">
        <v>5704.6944698500001</v>
      </c>
      <c r="J142" s="21">
        <f t="shared" ref="J142" si="681">SUM(K142:M142)</f>
        <v>4070.5611971399999</v>
      </c>
      <c r="K142" s="21">
        <v>2944.3561130100002</v>
      </c>
      <c r="L142" s="21">
        <v>1106.2432069399999</v>
      </c>
      <c r="M142" s="21">
        <v>19.961877189999999</v>
      </c>
      <c r="N142" s="21">
        <f t="shared" ref="N142" si="682">SUM(O142:P142)</f>
        <v>3681.4737902000006</v>
      </c>
      <c r="O142" s="21">
        <v>1472.9979071600001</v>
      </c>
      <c r="P142" s="21">
        <f t="shared" ref="P142" si="683">SUM(Q142:S142)</f>
        <v>2208.4758830400006</v>
      </c>
      <c r="Q142" s="21">
        <v>1465.6369764000001</v>
      </c>
      <c r="R142" s="21">
        <v>620.69836310000005</v>
      </c>
      <c r="S142" s="21">
        <v>122.14054354</v>
      </c>
      <c r="T142" s="21"/>
      <c r="U142" s="21"/>
      <c r="V142" s="21"/>
      <c r="W142" s="21"/>
      <c r="X142" s="21"/>
      <c r="Y142" s="21"/>
    </row>
    <row r="143" spans="1:25" hidden="1" outlineLevel="1" collapsed="1">
      <c r="A143" s="9">
        <v>44562</v>
      </c>
      <c r="B143" s="21">
        <v>12828.13030282</v>
      </c>
      <c r="C143" s="21">
        <f t="shared" ref="C143" si="684">I143+O143</f>
        <v>6566.9581701799998</v>
      </c>
      <c r="D143" s="21">
        <f t="shared" ref="D143" si="685">J143+P143</f>
        <v>6261.1721326400002</v>
      </c>
      <c r="E143" s="21">
        <f t="shared" ref="E143" si="686">K143+Q143</f>
        <v>4396.8350831300004</v>
      </c>
      <c r="F143" s="21">
        <f t="shared" ref="F143" si="687">L143+R143</f>
        <v>1716.6750641399999</v>
      </c>
      <c r="G143" s="21">
        <f t="shared" ref="G143" si="688">M143+S143</f>
        <v>147.66198537</v>
      </c>
      <c r="H143" s="21">
        <f t="shared" ref="H143" si="689">SUM(I143:J143)</f>
        <v>9167.3611075299996</v>
      </c>
      <c r="I143" s="21">
        <v>5104.9730605699997</v>
      </c>
      <c r="J143" s="21">
        <f t="shared" ref="J143" si="690">SUM(K143:M143)</f>
        <v>4062.3880469599999</v>
      </c>
      <c r="K143" s="21">
        <v>2932.4067197700001</v>
      </c>
      <c r="L143" s="21">
        <v>1110.2597661899999</v>
      </c>
      <c r="M143" s="21">
        <v>19.721561000000001</v>
      </c>
      <c r="N143" s="21">
        <f t="shared" ref="N143" si="691">SUM(O143:P143)</f>
        <v>3660.7691952900004</v>
      </c>
      <c r="O143" s="21">
        <v>1461.9851096100001</v>
      </c>
      <c r="P143" s="21">
        <f t="shared" ref="P143" si="692">SUM(Q143:S143)</f>
        <v>2198.7840856800003</v>
      </c>
      <c r="Q143" s="21">
        <v>1464.42836336</v>
      </c>
      <c r="R143" s="21">
        <v>606.41529794999997</v>
      </c>
      <c r="S143" s="21">
        <v>127.94042437</v>
      </c>
      <c r="T143" s="21"/>
      <c r="U143" s="21"/>
      <c r="V143" s="21"/>
      <c r="W143" s="21"/>
      <c r="X143" s="21"/>
      <c r="Y143" s="21"/>
    </row>
    <row r="144" spans="1:25" hidden="1" outlineLevel="1" collapsed="1">
      <c r="A144" s="9">
        <v>44593</v>
      </c>
      <c r="B144" s="21">
        <v>12037.486361339999</v>
      </c>
      <c r="C144" s="21">
        <f t="shared" ref="C144" si="693">I144+O144</f>
        <v>6029.1071294599997</v>
      </c>
      <c r="D144" s="21">
        <f t="shared" ref="D144" si="694">J144+P144</f>
        <v>6008.3792318800006</v>
      </c>
      <c r="E144" s="21">
        <f t="shared" ref="E144" si="695">K144+Q144</f>
        <v>4201.4708963000003</v>
      </c>
      <c r="F144" s="21">
        <f t="shared" ref="F144" si="696">L144+R144</f>
        <v>1656.81966324</v>
      </c>
      <c r="G144" s="21">
        <f t="shared" ref="G144" si="697">M144+S144</f>
        <v>150.08867234000002</v>
      </c>
      <c r="H144" s="21">
        <f t="shared" ref="H144" si="698">SUM(I144:J144)</f>
        <v>8546.7883744299997</v>
      </c>
      <c r="I144" s="21">
        <v>4631.7631361699996</v>
      </c>
      <c r="J144" s="21">
        <f t="shared" ref="J144" si="699">SUM(K144:M144)</f>
        <v>3915.0252382600002</v>
      </c>
      <c r="K144" s="21">
        <v>2824.5379933600002</v>
      </c>
      <c r="L144" s="21">
        <v>1070.72874976</v>
      </c>
      <c r="M144" s="21">
        <v>19.758495140000001</v>
      </c>
      <c r="N144" s="21">
        <f t="shared" ref="N144" si="700">SUM(O144:P144)</f>
        <v>3490.6979869100001</v>
      </c>
      <c r="O144" s="21">
        <v>1397.3439932900001</v>
      </c>
      <c r="P144" s="21">
        <f t="shared" ref="P144" si="701">SUM(Q144:S144)</f>
        <v>2093.35399362</v>
      </c>
      <c r="Q144" s="21">
        <v>1376.9329029400001</v>
      </c>
      <c r="R144" s="21">
        <v>586.09091348000004</v>
      </c>
      <c r="S144" s="21">
        <v>130.33017720000001</v>
      </c>
      <c r="T144" s="21"/>
      <c r="U144" s="21"/>
      <c r="V144" s="21"/>
      <c r="W144" s="21"/>
      <c r="X144" s="21"/>
      <c r="Y144" s="21"/>
    </row>
    <row r="145" spans="1:25" hidden="1" outlineLevel="1" collapsed="1">
      <c r="A145" s="9">
        <v>44621</v>
      </c>
      <c r="B145" s="21">
        <v>12747.536030339999</v>
      </c>
      <c r="C145" s="21">
        <f t="shared" ref="C145" si="702">I145+O145</f>
        <v>7123.1316919700002</v>
      </c>
      <c r="D145" s="21">
        <f t="shared" ref="D145" si="703">J145+P145</f>
        <v>5624.4043383700009</v>
      </c>
      <c r="E145" s="21">
        <f t="shared" ref="E145" si="704">K145+Q145</f>
        <v>3868.78056225</v>
      </c>
      <c r="F145" s="21">
        <f t="shared" ref="F145" si="705">L145+R145</f>
        <v>1608.1101440699999</v>
      </c>
      <c r="G145" s="21">
        <f t="shared" ref="G145" si="706">M145+S145</f>
        <v>147.51363205000001</v>
      </c>
      <c r="H145" s="21">
        <f t="shared" ref="H145" si="707">SUM(I145:J145)</f>
        <v>9285.2471041900008</v>
      </c>
      <c r="I145" s="21">
        <v>5567.9789283</v>
      </c>
      <c r="J145" s="21">
        <f t="shared" ref="J145" si="708">SUM(K145:M145)</f>
        <v>3717.2681758900003</v>
      </c>
      <c r="K145" s="21">
        <v>2642.6032965200002</v>
      </c>
      <c r="L145" s="21">
        <v>1054.7247168199999</v>
      </c>
      <c r="M145" s="21">
        <v>19.94016255</v>
      </c>
      <c r="N145" s="21">
        <f t="shared" ref="N145" si="709">SUM(O145:P145)</f>
        <v>3462.2889261500004</v>
      </c>
      <c r="O145" s="21">
        <v>1555.15276367</v>
      </c>
      <c r="P145" s="21">
        <f t="shared" ref="P145" si="710">SUM(Q145:S145)</f>
        <v>1907.1361624800002</v>
      </c>
      <c r="Q145" s="21">
        <v>1226.17726573</v>
      </c>
      <c r="R145" s="21">
        <v>553.38542725000002</v>
      </c>
      <c r="S145" s="21">
        <v>127.5734695</v>
      </c>
      <c r="T145" s="21"/>
      <c r="U145" s="21"/>
      <c r="V145" s="21"/>
      <c r="W145" s="21"/>
      <c r="X145" s="21"/>
      <c r="Y145" s="21"/>
    </row>
    <row r="146" spans="1:25" hidden="1" outlineLevel="1" collapsed="1">
      <c r="A146" s="9">
        <v>44652</v>
      </c>
      <c r="B146" s="21">
        <v>13255.649044539998</v>
      </c>
      <c r="C146" s="21">
        <f t="shared" ref="C146" si="711">I146+O146</f>
        <v>7702.7147500299998</v>
      </c>
      <c r="D146" s="21">
        <f t="shared" ref="D146" si="712">J146+P146</f>
        <v>5552.9342945099997</v>
      </c>
      <c r="E146" s="21">
        <f t="shared" ref="E146" si="713">K146+Q146</f>
        <v>3808.6448425300005</v>
      </c>
      <c r="F146" s="21">
        <f t="shared" ref="F146" si="714">L146+R146</f>
        <v>1597.52249504</v>
      </c>
      <c r="G146" s="21">
        <f t="shared" ref="G146" si="715">M146+S146</f>
        <v>146.76695694</v>
      </c>
      <c r="H146" s="21">
        <f t="shared" ref="H146" si="716">SUM(I146:J146)</f>
        <v>9850.7398791600008</v>
      </c>
      <c r="I146" s="21">
        <v>6127.4610964000003</v>
      </c>
      <c r="J146" s="21">
        <f t="shared" ref="J146" si="717">SUM(K146:M146)</f>
        <v>3723.27878276</v>
      </c>
      <c r="K146" s="21">
        <v>2647.5742285400001</v>
      </c>
      <c r="L146" s="21">
        <v>1055.5947179699999</v>
      </c>
      <c r="M146" s="21">
        <v>20.109836250000001</v>
      </c>
      <c r="N146" s="21">
        <f t="shared" ref="N146" si="718">SUM(O146:P146)</f>
        <v>3404.9091653800001</v>
      </c>
      <c r="O146" s="21">
        <v>1575.2536536299999</v>
      </c>
      <c r="P146" s="21">
        <f t="shared" ref="P146" si="719">SUM(Q146:S146)</f>
        <v>1829.6555117500002</v>
      </c>
      <c r="Q146" s="21">
        <v>1161.0706139900001</v>
      </c>
      <c r="R146" s="21">
        <v>541.92777707000005</v>
      </c>
      <c r="S146" s="21">
        <v>126.65712069</v>
      </c>
      <c r="T146" s="21"/>
      <c r="U146" s="21"/>
      <c r="V146" s="21"/>
      <c r="W146" s="21"/>
      <c r="X146" s="21"/>
      <c r="Y146" s="21"/>
    </row>
    <row r="147" spans="1:25" hidden="1" outlineLevel="1" collapsed="1">
      <c r="A147" s="9">
        <v>44682</v>
      </c>
      <c r="B147" s="21">
        <v>13854.617245770001</v>
      </c>
      <c r="C147" s="21">
        <f t="shared" ref="C147" si="720">I147+O147</f>
        <v>8376.7095459900011</v>
      </c>
      <c r="D147" s="21">
        <f t="shared" ref="D147" si="721">J147+P147</f>
        <v>5477.9076997800003</v>
      </c>
      <c r="E147" s="21">
        <f t="shared" ref="E147" si="722">K147+Q147</f>
        <v>3777.3089470499999</v>
      </c>
      <c r="F147" s="21">
        <f t="shared" ref="F147" si="723">L147+R147</f>
        <v>1583.9723115299998</v>
      </c>
      <c r="G147" s="21">
        <f t="shared" ref="G147" si="724">M147+S147</f>
        <v>116.62644119999999</v>
      </c>
      <c r="H147" s="21">
        <f t="shared" ref="H147" si="725">SUM(I147:J147)</f>
        <v>10449.666589259999</v>
      </c>
      <c r="I147" s="21">
        <v>6686.4726872700003</v>
      </c>
      <c r="J147" s="21">
        <f t="shared" ref="J147" si="726">SUM(K147:M147)</f>
        <v>3763.1939019900001</v>
      </c>
      <c r="K147" s="21">
        <v>2665.2557401700001</v>
      </c>
      <c r="L147" s="21">
        <v>1077.58945417</v>
      </c>
      <c r="M147" s="21">
        <v>20.348707650000001</v>
      </c>
      <c r="N147" s="21">
        <f t="shared" ref="N147" si="727">SUM(O147:P147)</f>
        <v>3404.95065651</v>
      </c>
      <c r="O147" s="21">
        <v>1690.2368587200001</v>
      </c>
      <c r="P147" s="21">
        <f t="shared" ref="P147" si="728">SUM(Q147:S147)</f>
        <v>1714.7137977900002</v>
      </c>
      <c r="Q147" s="21">
        <v>1112.0532068800001</v>
      </c>
      <c r="R147" s="21">
        <v>506.38285736</v>
      </c>
      <c r="S147" s="21">
        <v>96.277733549999994</v>
      </c>
      <c r="T147" s="21"/>
      <c r="U147" s="21"/>
      <c r="V147" s="21"/>
      <c r="W147" s="21"/>
      <c r="X147" s="21"/>
      <c r="Y147" s="21"/>
    </row>
    <row r="148" spans="1:25" hidden="1" outlineLevel="1" collapsed="1">
      <c r="A148" s="9">
        <v>44713</v>
      </c>
      <c r="B148" s="21">
        <v>14503.750915199998</v>
      </c>
      <c r="C148" s="21">
        <f t="shared" ref="C148" si="729">I148+O148</f>
        <v>9011.7582155199998</v>
      </c>
      <c r="D148" s="21">
        <f t="shared" ref="D148" si="730">J148+P148</f>
        <v>5491.9926996800004</v>
      </c>
      <c r="E148" s="21">
        <f t="shared" ref="E148" si="731">K148+Q148</f>
        <v>3805.2429802400002</v>
      </c>
      <c r="F148" s="21">
        <f t="shared" ref="F148" si="732">L148+R148</f>
        <v>1577.20188433</v>
      </c>
      <c r="G148" s="21">
        <f t="shared" ref="G148" si="733">M148+S148</f>
        <v>109.54783511000001</v>
      </c>
      <c r="H148" s="21">
        <f t="shared" ref="H148" si="734">SUM(I148:J148)</f>
        <v>11137.25575423</v>
      </c>
      <c r="I148" s="21">
        <v>7327.9562807599996</v>
      </c>
      <c r="J148" s="21">
        <f t="shared" ref="J148" si="735">SUM(K148:M148)</f>
        <v>3809.2994734700001</v>
      </c>
      <c r="K148" s="21">
        <v>2702.5459853100001</v>
      </c>
      <c r="L148" s="21">
        <v>1086.1134627199999</v>
      </c>
      <c r="M148" s="21">
        <v>20.640025439999999</v>
      </c>
      <c r="N148" s="21">
        <f t="shared" ref="N148" si="736">SUM(O148:P148)</f>
        <v>3366.4951609700001</v>
      </c>
      <c r="O148" s="21">
        <v>1683.80193476</v>
      </c>
      <c r="P148" s="21">
        <f t="shared" ref="P148" si="737">SUM(Q148:S148)</f>
        <v>1682.6932262100001</v>
      </c>
      <c r="Q148" s="21">
        <v>1102.6969949300001</v>
      </c>
      <c r="R148" s="21">
        <v>491.08842161000001</v>
      </c>
      <c r="S148" s="21">
        <v>88.907809670000006</v>
      </c>
      <c r="T148" s="21"/>
      <c r="U148" s="21"/>
      <c r="V148" s="21"/>
      <c r="W148" s="21"/>
      <c r="X148" s="21"/>
      <c r="Y148" s="21"/>
    </row>
    <row r="149" spans="1:25" hidden="1" outlineLevel="1" collapsed="1">
      <c r="A149" s="9">
        <v>44743</v>
      </c>
      <c r="B149" s="21">
        <v>15563.038226500001</v>
      </c>
      <c r="C149" s="21">
        <f t="shared" ref="C149" si="738">I149+O149</f>
        <v>9610.9433925900012</v>
      </c>
      <c r="D149" s="21">
        <f t="shared" ref="D149" si="739">J149+P149</f>
        <v>5952.0948339099996</v>
      </c>
      <c r="E149" s="21">
        <f t="shared" ref="E149" si="740">K149+Q149</f>
        <v>4138.9894444900001</v>
      </c>
      <c r="F149" s="21">
        <f t="shared" ref="F149" si="741">L149+R149</f>
        <v>1682.42583094</v>
      </c>
      <c r="G149" s="21">
        <f t="shared" ref="G149" si="742">M149+S149</f>
        <v>130.67955848</v>
      </c>
      <c r="H149" s="21">
        <f t="shared" ref="H149" si="743">SUM(I149:J149)</f>
        <v>11413.36995387</v>
      </c>
      <c r="I149" s="21">
        <v>7502.4689012600002</v>
      </c>
      <c r="J149" s="21">
        <f t="shared" ref="J149" si="744">SUM(K149:M149)</f>
        <v>3910.9010526099996</v>
      </c>
      <c r="K149" s="21">
        <v>2797.0639284200001</v>
      </c>
      <c r="L149" s="21">
        <v>1093.2637356299999</v>
      </c>
      <c r="M149" s="21">
        <v>20.573388560000001</v>
      </c>
      <c r="N149" s="21">
        <f t="shared" ref="N149" si="745">SUM(O149:P149)</f>
        <v>4149.6682726300005</v>
      </c>
      <c r="O149" s="21">
        <v>2108.4744913300001</v>
      </c>
      <c r="P149" s="21">
        <f t="shared" ref="P149" si="746">SUM(Q149:S149)</f>
        <v>2041.1937813</v>
      </c>
      <c r="Q149" s="21">
        <v>1341.92551607</v>
      </c>
      <c r="R149" s="21">
        <v>589.16209531000004</v>
      </c>
      <c r="S149" s="21">
        <v>110.10616992</v>
      </c>
      <c r="T149" s="21"/>
      <c r="U149" s="21"/>
      <c r="V149" s="21"/>
      <c r="W149" s="21"/>
      <c r="X149" s="21"/>
      <c r="Y149" s="21"/>
    </row>
    <row r="150" spans="1:25" hidden="1" outlineLevel="1" collapsed="1">
      <c r="A150" s="9">
        <v>44774</v>
      </c>
      <c r="B150" s="21">
        <v>16599.738818179998</v>
      </c>
      <c r="C150" s="21">
        <f t="shared" ref="C150" si="747">I150+O150</f>
        <v>10488.3081614</v>
      </c>
      <c r="D150" s="21">
        <f t="shared" ref="D150" si="748">J150+P150</f>
        <v>6111.4306567800004</v>
      </c>
      <c r="E150" s="21">
        <f t="shared" ref="E150" si="749">K150+Q150</f>
        <v>4339.7378651700001</v>
      </c>
      <c r="F150" s="21">
        <f t="shared" ref="F150" si="750">L150+R150</f>
        <v>1643.5393739300002</v>
      </c>
      <c r="G150" s="21">
        <f t="shared" ref="G150" si="751">M150+S150</f>
        <v>128.15341768000002</v>
      </c>
      <c r="H150" s="21">
        <f t="shared" ref="H150" si="752">SUM(I150:J150)</f>
        <v>12373.496993839999</v>
      </c>
      <c r="I150" s="21">
        <v>8379.5927694799993</v>
      </c>
      <c r="J150" s="21">
        <f t="shared" ref="J150" si="753">SUM(K150:M150)</f>
        <v>3993.9042243600002</v>
      </c>
      <c r="K150" s="21">
        <v>2891.94219909</v>
      </c>
      <c r="L150" s="21">
        <v>1081.2601650500001</v>
      </c>
      <c r="M150" s="21">
        <v>20.70186022</v>
      </c>
      <c r="N150" s="21">
        <f t="shared" ref="N150" si="754">SUM(O150:P150)</f>
        <v>4226.2418243400007</v>
      </c>
      <c r="O150" s="21">
        <v>2108.71539192</v>
      </c>
      <c r="P150" s="21">
        <f t="shared" ref="P150" si="755">SUM(Q150:S150)</f>
        <v>2117.5264324200002</v>
      </c>
      <c r="Q150" s="21">
        <v>1447.79566608</v>
      </c>
      <c r="R150" s="21">
        <v>562.27920888000006</v>
      </c>
      <c r="S150" s="21">
        <v>107.45155746</v>
      </c>
      <c r="T150" s="21"/>
      <c r="U150" s="21"/>
      <c r="V150" s="21"/>
      <c r="W150" s="21"/>
      <c r="X150" s="21"/>
      <c r="Y150" s="21"/>
    </row>
    <row r="151" spans="1:25" hidden="1" outlineLevel="1" collapsed="1">
      <c r="A151" s="9">
        <v>44805</v>
      </c>
      <c r="B151" s="21">
        <v>16586.929841100002</v>
      </c>
      <c r="C151" s="21">
        <f t="shared" ref="C151" si="756">I151+O151</f>
        <v>10220.664427399999</v>
      </c>
      <c r="D151" s="21">
        <f t="shared" ref="D151" si="757">J151+P151</f>
        <v>6366.2654137000009</v>
      </c>
      <c r="E151" s="21">
        <f t="shared" ref="E151" si="758">K151+Q151</f>
        <v>4616.9581604499999</v>
      </c>
      <c r="F151" s="21">
        <f t="shared" ref="F151" si="759">L151+R151</f>
        <v>1621.7792376699999</v>
      </c>
      <c r="G151" s="21">
        <f t="shared" ref="G151" si="760">M151+S151</f>
        <v>127.52801558</v>
      </c>
      <c r="H151" s="21">
        <f t="shared" ref="H151" si="761">SUM(I151:J151)</f>
        <v>12216.843236950001</v>
      </c>
      <c r="I151" s="21">
        <v>8138.3633449899999</v>
      </c>
      <c r="J151" s="21">
        <f t="shared" ref="J151" si="762">SUM(K151:M151)</f>
        <v>4078.4798919600003</v>
      </c>
      <c r="K151" s="21">
        <v>2966.9705217000001</v>
      </c>
      <c r="L151" s="21">
        <v>1090.72243626</v>
      </c>
      <c r="M151" s="21">
        <v>20.786933999999999</v>
      </c>
      <c r="N151" s="21">
        <f t="shared" ref="N151" si="763">SUM(O151:P151)</f>
        <v>4370.0866041500003</v>
      </c>
      <c r="O151" s="21">
        <v>2082.3010824100002</v>
      </c>
      <c r="P151" s="21">
        <f t="shared" ref="P151" si="764">SUM(Q151:S151)</f>
        <v>2287.7855217400001</v>
      </c>
      <c r="Q151" s="21">
        <v>1649.9876387500001</v>
      </c>
      <c r="R151" s="21">
        <v>531.05680141000005</v>
      </c>
      <c r="S151" s="21">
        <v>106.74108158</v>
      </c>
      <c r="T151" s="21"/>
      <c r="U151" s="21"/>
      <c r="V151" s="21"/>
      <c r="W151" s="21"/>
      <c r="X151" s="21"/>
      <c r="Y151" s="21"/>
    </row>
    <row r="152" spans="1:25" hidden="1" outlineLevel="1" collapsed="1">
      <c r="A152" s="9">
        <v>44835</v>
      </c>
      <c r="B152" s="21">
        <v>17071.286352749998</v>
      </c>
      <c r="C152" s="21">
        <f t="shared" ref="C152" si="765">I152+O152</f>
        <v>10607.338777719999</v>
      </c>
      <c r="D152" s="21">
        <f t="shared" ref="D152" si="766">J152+P152</f>
        <v>6463.9475750299998</v>
      </c>
      <c r="E152" s="21">
        <f t="shared" ref="E152" si="767">K152+Q152</f>
        <v>4780.3110492899996</v>
      </c>
      <c r="F152" s="21">
        <f t="shared" ref="F152" si="768">L152+R152</f>
        <v>1562.5525248499998</v>
      </c>
      <c r="G152" s="21">
        <f t="shared" ref="G152" si="769">M152+S152</f>
        <v>121.08400089</v>
      </c>
      <c r="H152" s="21">
        <f t="shared" ref="H152" si="770">SUM(I152:J152)</f>
        <v>12536.522563519999</v>
      </c>
      <c r="I152" s="21">
        <v>8512.0037024199992</v>
      </c>
      <c r="J152" s="21">
        <f t="shared" ref="J152" si="771">SUM(K152:M152)</f>
        <v>4024.5188610999999</v>
      </c>
      <c r="K152" s="21">
        <v>2934.3869070199999</v>
      </c>
      <c r="L152" s="21">
        <v>1072.1110622399999</v>
      </c>
      <c r="M152" s="21">
        <v>18.020891840000001</v>
      </c>
      <c r="N152" s="21">
        <f t="shared" ref="N152" si="772">SUM(O152:P152)</f>
        <v>4534.7637892299999</v>
      </c>
      <c r="O152" s="21">
        <v>2095.3350753</v>
      </c>
      <c r="P152" s="21">
        <f t="shared" ref="P152" si="773">SUM(Q152:S152)</f>
        <v>2439.42871393</v>
      </c>
      <c r="Q152" s="21">
        <v>1845.9241422699999</v>
      </c>
      <c r="R152" s="21">
        <v>490.44146260999997</v>
      </c>
      <c r="S152" s="21">
        <v>103.06310904999999</v>
      </c>
      <c r="T152" s="21"/>
      <c r="U152" s="21"/>
      <c r="V152" s="21"/>
      <c r="W152" s="21"/>
      <c r="X152" s="21"/>
      <c r="Y152" s="21"/>
    </row>
    <row r="153" spans="1:25" hidden="1" outlineLevel="1" collapsed="1">
      <c r="A153" s="9">
        <v>44866</v>
      </c>
      <c r="B153" s="21">
        <v>17688.525257180001</v>
      </c>
      <c r="C153" s="21">
        <f t="shared" ref="C153" si="774">I153+O153</f>
        <v>10886.404408400002</v>
      </c>
      <c r="D153" s="21">
        <f t="shared" ref="D153" si="775">J153+P153</f>
        <v>6802.1208487799995</v>
      </c>
      <c r="E153" s="21">
        <f t="shared" ref="E153" si="776">K153+Q153</f>
        <v>5148.8495799900002</v>
      </c>
      <c r="F153" s="21">
        <f t="shared" ref="F153" si="777">L153+R153</f>
        <v>1532.18750054</v>
      </c>
      <c r="G153" s="21">
        <f t="shared" ref="G153" si="778">M153+S153</f>
        <v>121.08376825000001</v>
      </c>
      <c r="H153" s="21">
        <f t="shared" ref="H153" si="779">SUM(I153:J153)</f>
        <v>12936.978338930001</v>
      </c>
      <c r="I153" s="21">
        <v>8761.3701412200007</v>
      </c>
      <c r="J153" s="21">
        <f t="shared" ref="J153" si="780">SUM(K153:M153)</f>
        <v>4175.6081977100002</v>
      </c>
      <c r="K153" s="21">
        <v>3107.1811335000002</v>
      </c>
      <c r="L153" s="21">
        <v>1050.2360317299999</v>
      </c>
      <c r="M153" s="21">
        <v>18.191032480000001</v>
      </c>
      <c r="N153" s="21">
        <f t="shared" ref="N153" si="781">SUM(O153:P153)</f>
        <v>4751.5469182500001</v>
      </c>
      <c r="O153" s="21">
        <v>2125.0342671799999</v>
      </c>
      <c r="P153" s="21">
        <f t="shared" ref="P153" si="782">SUM(Q153:S153)</f>
        <v>2626.5126510699997</v>
      </c>
      <c r="Q153" s="21">
        <v>2041.66844649</v>
      </c>
      <c r="R153" s="21">
        <v>481.95146880999999</v>
      </c>
      <c r="S153" s="21">
        <v>102.89273577</v>
      </c>
      <c r="T153" s="21"/>
      <c r="U153" s="21"/>
      <c r="V153" s="21"/>
      <c r="W153" s="21"/>
      <c r="X153" s="21"/>
      <c r="Y153" s="21"/>
    </row>
    <row r="154" spans="1:25" hidden="1" outlineLevel="1" collapsed="1">
      <c r="A154" s="9">
        <v>44896</v>
      </c>
      <c r="B154" s="21">
        <v>18488.528396100002</v>
      </c>
      <c r="C154" s="21">
        <f t="shared" ref="C154" si="783">I154+O154</f>
        <v>11522.651388310001</v>
      </c>
      <c r="D154" s="21">
        <f t="shared" ref="D154" si="784">J154+P154</f>
        <v>6965.8770077900008</v>
      </c>
      <c r="E154" s="21">
        <f t="shared" ref="E154" si="785">K154+Q154</f>
        <v>5337.8418802200003</v>
      </c>
      <c r="F154" s="21">
        <f t="shared" ref="F154" si="786">L154+R154</f>
        <v>1499.6515158899999</v>
      </c>
      <c r="G154" s="21">
        <f t="shared" ref="G154" si="787">M154+S154</f>
        <v>128.38361168</v>
      </c>
      <c r="H154" s="21">
        <f t="shared" ref="H154" si="788">SUM(I154:J154)</f>
        <v>13489.754567</v>
      </c>
      <c r="I154" s="21">
        <v>9304.4640609300004</v>
      </c>
      <c r="J154" s="21">
        <f t="shared" ref="J154" si="789">SUM(K154:M154)</f>
        <v>4185.2905060700004</v>
      </c>
      <c r="K154" s="21">
        <v>3114.8376160100001</v>
      </c>
      <c r="L154" s="21">
        <v>1044.8892605399999</v>
      </c>
      <c r="M154" s="21">
        <v>25.563629519999999</v>
      </c>
      <c r="N154" s="21">
        <f t="shared" ref="N154" si="790">SUM(O154:P154)</f>
        <v>4998.7738291000005</v>
      </c>
      <c r="O154" s="21">
        <v>2218.1873273800002</v>
      </c>
      <c r="P154" s="21">
        <f t="shared" ref="P154" si="791">SUM(Q154:S154)</f>
        <v>2780.5865017200003</v>
      </c>
      <c r="Q154" s="21">
        <v>2223.0042642100002</v>
      </c>
      <c r="R154" s="21">
        <v>454.76225534999998</v>
      </c>
      <c r="S154" s="21">
        <v>102.81998216</v>
      </c>
      <c r="T154" s="21"/>
      <c r="U154" s="21"/>
      <c r="V154" s="21"/>
      <c r="W154" s="21"/>
      <c r="X154" s="21"/>
      <c r="Y154" s="21"/>
    </row>
    <row r="155" spans="1:25" hidden="1" outlineLevel="1" collapsed="1">
      <c r="A155" s="9">
        <v>44927</v>
      </c>
      <c r="B155" s="21">
        <v>18218.58896555</v>
      </c>
      <c r="C155" s="21">
        <f t="shared" ref="C155" si="792">I155+O155</f>
        <v>10942.694863479999</v>
      </c>
      <c r="D155" s="21">
        <f t="shared" ref="D155" si="793">J155+P155</f>
        <v>7275.8941020700004</v>
      </c>
      <c r="E155" s="21">
        <f t="shared" ref="E155" si="794">K155+Q155</f>
        <v>5666.1675249</v>
      </c>
      <c r="F155" s="21">
        <f t="shared" ref="F155" si="795">L155+R155</f>
        <v>1505.9102585599999</v>
      </c>
      <c r="G155" s="21">
        <f t="shared" ref="G155" si="796">M155+S155</f>
        <v>103.81631861</v>
      </c>
      <c r="H155" s="21">
        <f t="shared" ref="H155" si="797">SUM(I155:J155)</f>
        <v>13025.816034420001</v>
      </c>
      <c r="I155" s="21">
        <v>8674.94298781</v>
      </c>
      <c r="J155" s="21">
        <f t="shared" ref="J155" si="798">SUM(K155:M155)</f>
        <v>4350.8730466099996</v>
      </c>
      <c r="K155" s="21">
        <v>3252.9258777199998</v>
      </c>
      <c r="L155" s="21">
        <v>1068.4136136</v>
      </c>
      <c r="M155" s="21">
        <v>29.533555289999999</v>
      </c>
      <c r="N155" s="21">
        <f t="shared" ref="N155" si="799">SUM(O155:P155)</f>
        <v>5192.7729311300009</v>
      </c>
      <c r="O155" s="21">
        <v>2267.7518756700001</v>
      </c>
      <c r="P155" s="21">
        <f t="shared" ref="P155" si="800">SUM(Q155:S155)</f>
        <v>2925.0210554600003</v>
      </c>
      <c r="Q155" s="21">
        <v>2413.2416471800002</v>
      </c>
      <c r="R155" s="21">
        <v>437.49664496000003</v>
      </c>
      <c r="S155" s="21">
        <v>74.282763320000001</v>
      </c>
      <c r="T155" s="21"/>
      <c r="U155" s="21"/>
      <c r="V155" s="21"/>
      <c r="W155" s="21"/>
      <c r="X155" s="21"/>
      <c r="Y155" s="21"/>
    </row>
    <row r="156" spans="1:25" hidden="1" outlineLevel="1" collapsed="1">
      <c r="A156" s="9">
        <v>44958</v>
      </c>
      <c r="B156" s="21">
        <v>18402.916609710002</v>
      </c>
      <c r="C156" s="21">
        <f t="shared" ref="C156" si="801">I156+O156</f>
        <v>10885.64616776</v>
      </c>
      <c r="D156" s="21">
        <f t="shared" ref="D156" si="802">J156+P156</f>
        <v>7517.2704419499987</v>
      </c>
      <c r="E156" s="21">
        <f t="shared" ref="E156" si="803">K156+Q156</f>
        <v>5925.3529619000001</v>
      </c>
      <c r="F156" s="21">
        <f t="shared" ref="F156" si="804">L156+R156</f>
        <v>1493.3922840099999</v>
      </c>
      <c r="G156" s="21">
        <f t="shared" ref="G156" si="805">M156+S156</f>
        <v>98.525196039999997</v>
      </c>
      <c r="H156" s="21">
        <f t="shared" ref="H156" si="806">SUM(I156:J156)</f>
        <v>13066.248065309999</v>
      </c>
      <c r="I156" s="21">
        <v>8573.9292934799996</v>
      </c>
      <c r="J156" s="21">
        <f t="shared" ref="J156" si="807">SUM(K156:M156)</f>
        <v>4492.3187718299996</v>
      </c>
      <c r="K156" s="21">
        <v>3377.4374946399998</v>
      </c>
      <c r="L156" s="21">
        <v>1081.65042494</v>
      </c>
      <c r="M156" s="21">
        <v>33.230852249999998</v>
      </c>
      <c r="N156" s="21">
        <f t="shared" ref="N156" si="808">SUM(O156:P156)</f>
        <v>5336.6685443999995</v>
      </c>
      <c r="O156" s="21">
        <v>2311.71687428</v>
      </c>
      <c r="P156" s="21">
        <f t="shared" ref="P156" si="809">SUM(Q156:S156)</f>
        <v>3024.9516701199996</v>
      </c>
      <c r="Q156" s="21">
        <v>2547.9154672599998</v>
      </c>
      <c r="R156" s="21">
        <v>411.74185906999998</v>
      </c>
      <c r="S156" s="21">
        <v>65.294343789999999</v>
      </c>
      <c r="T156" s="21"/>
      <c r="U156" s="21"/>
      <c r="V156" s="21"/>
      <c r="W156" s="21"/>
      <c r="X156" s="21"/>
      <c r="Y156" s="21"/>
    </row>
    <row r="157" spans="1:25" hidden="1" outlineLevel="1" collapsed="1">
      <c r="A157" s="9">
        <v>44986</v>
      </c>
      <c r="B157" s="21">
        <v>18353.270307589999</v>
      </c>
      <c r="C157" s="21">
        <f t="shared" ref="C157" si="810">I157+O157</f>
        <v>10787.71978177</v>
      </c>
      <c r="D157" s="21">
        <f t="shared" ref="D157" si="811">J157+P157</f>
        <v>7565.5505258199992</v>
      </c>
      <c r="E157" s="21">
        <f t="shared" ref="E157" si="812">K157+Q157</f>
        <v>6725.6191155799997</v>
      </c>
      <c r="F157" s="21">
        <f t="shared" ref="F157" si="813">L157+R157</f>
        <v>754.45341610000003</v>
      </c>
      <c r="G157" s="21">
        <f t="shared" ref="G157" si="814">M157+S157</f>
        <v>85.477994139999993</v>
      </c>
      <c r="H157" s="21">
        <f t="shared" ref="H157" si="815">SUM(I157:J157)</f>
        <v>13100.234656839999</v>
      </c>
      <c r="I157" s="21">
        <v>8470.83156452</v>
      </c>
      <c r="J157" s="21">
        <f t="shared" ref="J157" si="816">SUM(K157:M157)</f>
        <v>4629.4030923199998</v>
      </c>
      <c r="K157" s="21">
        <v>4062.7846349699998</v>
      </c>
      <c r="L157" s="21">
        <v>545.61937006000005</v>
      </c>
      <c r="M157" s="21">
        <v>20.999087289999999</v>
      </c>
      <c r="N157" s="21">
        <f t="shared" ref="N157" si="817">SUM(O157:P157)</f>
        <v>5253.0356507500001</v>
      </c>
      <c r="O157" s="21">
        <v>2316.8882172499998</v>
      </c>
      <c r="P157" s="21">
        <f t="shared" ref="P157" si="818">SUM(Q157:S157)</f>
        <v>2936.1474334999998</v>
      </c>
      <c r="Q157" s="21">
        <v>2662.8344806099999</v>
      </c>
      <c r="R157" s="21">
        <v>208.83404604</v>
      </c>
      <c r="S157" s="21">
        <v>64.478906850000001</v>
      </c>
      <c r="T157" s="21"/>
      <c r="U157" s="21"/>
      <c r="V157" s="21"/>
      <c r="W157" s="21"/>
      <c r="X157" s="21"/>
      <c r="Y157" s="21"/>
    </row>
    <row r="158" spans="1:25" hidden="1" outlineLevel="1" collapsed="1">
      <c r="A158" s="9">
        <v>45017</v>
      </c>
      <c r="B158" s="21">
        <v>18502.11672002</v>
      </c>
      <c r="C158" s="21">
        <f t="shared" ref="C158" si="819">I158+O158</f>
        <v>11017.351640659999</v>
      </c>
      <c r="D158" s="21">
        <f t="shared" ref="D158" si="820">J158+P158</f>
        <v>7484.7650793600005</v>
      </c>
      <c r="E158" s="21">
        <f t="shared" ref="E158" si="821">K158+Q158</f>
        <v>6613.8306581400002</v>
      </c>
      <c r="F158" s="21">
        <f t="shared" ref="F158" si="822">L158+R158</f>
        <v>783.43358635999994</v>
      </c>
      <c r="G158" s="21">
        <f t="shared" ref="G158" si="823">M158+S158</f>
        <v>87.500834859999998</v>
      </c>
      <c r="H158" s="21">
        <f t="shared" ref="H158" si="824">SUM(I158:J158)</f>
        <v>13429.269111059999</v>
      </c>
      <c r="I158" s="21">
        <v>8618.3347558299993</v>
      </c>
      <c r="J158" s="21">
        <f t="shared" ref="J158" si="825">SUM(K158:M158)</f>
        <v>4810.9343552300006</v>
      </c>
      <c r="K158" s="21">
        <v>4214.7136638700003</v>
      </c>
      <c r="L158" s="21">
        <v>573.22611975999996</v>
      </c>
      <c r="M158" s="21">
        <v>22.9945716</v>
      </c>
      <c r="N158" s="21">
        <f t="shared" ref="N158" si="826">SUM(O158:P158)</f>
        <v>5072.8476089599999</v>
      </c>
      <c r="O158" s="21">
        <v>2399.01688483</v>
      </c>
      <c r="P158" s="21">
        <f t="shared" ref="P158" si="827">SUM(Q158:S158)</f>
        <v>2673.8307241299999</v>
      </c>
      <c r="Q158" s="21">
        <v>2399.1169942699999</v>
      </c>
      <c r="R158" s="21">
        <v>210.2074666</v>
      </c>
      <c r="S158" s="21">
        <v>64.506263259999997</v>
      </c>
      <c r="T158" s="21"/>
      <c r="U158" s="21"/>
      <c r="V158" s="21"/>
      <c r="W158" s="21"/>
      <c r="X158" s="21"/>
      <c r="Y158" s="21"/>
    </row>
    <row r="159" spans="1:25" hidden="1" outlineLevel="1" collapsed="1">
      <c r="A159" s="9">
        <v>45047</v>
      </c>
      <c r="B159" s="21">
        <v>18553.357128260002</v>
      </c>
      <c r="C159" s="21">
        <f t="shared" ref="C159" si="828">I159+O159</f>
        <v>11199.154460940001</v>
      </c>
      <c r="D159" s="21">
        <f t="shared" ref="D159" si="829">J159+P159</f>
        <v>7354.2026673200007</v>
      </c>
      <c r="E159" s="21">
        <f t="shared" ref="E159" si="830">K159+Q159</f>
        <v>5631.55376695</v>
      </c>
      <c r="F159" s="21">
        <f t="shared" ref="F159" si="831">L159+R159</f>
        <v>1636.2494065799999</v>
      </c>
      <c r="G159" s="21">
        <f t="shared" ref="G159" si="832">M159+S159</f>
        <v>86.399493790000008</v>
      </c>
      <c r="H159" s="21">
        <f t="shared" ref="H159" si="833">SUM(I159:J159)</f>
        <v>13823.37474352</v>
      </c>
      <c r="I159" s="21">
        <v>8790.3791911999997</v>
      </c>
      <c r="J159" s="21">
        <f t="shared" ref="J159" si="834">SUM(K159:M159)</f>
        <v>5032.9955523200006</v>
      </c>
      <c r="K159" s="21">
        <v>3788.23140337</v>
      </c>
      <c r="L159" s="21">
        <v>1218.31027879</v>
      </c>
      <c r="M159" s="21">
        <v>26.453870160000001</v>
      </c>
      <c r="N159" s="21">
        <f t="shared" ref="N159" si="835">SUM(O159:P159)</f>
        <v>4729.9823847400003</v>
      </c>
      <c r="O159" s="21">
        <v>2408.7752697400001</v>
      </c>
      <c r="P159" s="21">
        <f t="shared" ref="P159" si="836">SUM(Q159:S159)</f>
        <v>2321.2071150000002</v>
      </c>
      <c r="Q159" s="21">
        <v>1843.32236358</v>
      </c>
      <c r="R159" s="21">
        <v>417.93912778999999</v>
      </c>
      <c r="S159" s="21">
        <v>59.94562363</v>
      </c>
      <c r="T159" s="21"/>
      <c r="U159" s="21"/>
      <c r="V159" s="21"/>
      <c r="W159" s="21"/>
      <c r="X159" s="21"/>
      <c r="Y159" s="21"/>
    </row>
    <row r="160" spans="1:25" hidden="1" outlineLevel="1" collapsed="1">
      <c r="A160" s="9">
        <v>45078</v>
      </c>
      <c r="B160" s="21">
        <v>19139.238420909998</v>
      </c>
      <c r="C160" s="21">
        <f t="shared" ref="C160" si="837">I160+O160</f>
        <v>11707.7626373</v>
      </c>
      <c r="D160" s="21">
        <f t="shared" ref="D160" si="838">J160+P160</f>
        <v>7431.4757836099998</v>
      </c>
      <c r="E160" s="21">
        <f t="shared" ref="E160" si="839">K160+Q160</f>
        <v>5668.9073466999998</v>
      </c>
      <c r="F160" s="21">
        <f t="shared" ref="F160" si="840">L160+R160</f>
        <v>1675.3982366</v>
      </c>
      <c r="G160" s="21">
        <f t="shared" ref="G160" si="841">M160+S160</f>
        <v>87.170200309999998</v>
      </c>
      <c r="H160" s="21">
        <f t="shared" ref="H160" si="842">SUM(I160:J160)</f>
        <v>14539.278619950001</v>
      </c>
      <c r="I160" s="21">
        <v>9259.2193462800005</v>
      </c>
      <c r="J160" s="21">
        <f t="shared" ref="J160" si="843">SUM(K160:M160)</f>
        <v>5280.05927367</v>
      </c>
      <c r="K160" s="21">
        <v>4002.8269492200002</v>
      </c>
      <c r="L160" s="21">
        <v>1250.16036424</v>
      </c>
      <c r="M160" s="21">
        <v>27.07196021</v>
      </c>
      <c r="N160" s="21">
        <f t="shared" ref="N160" si="844">SUM(O160:P160)</f>
        <v>4599.9598009600004</v>
      </c>
      <c r="O160" s="21">
        <v>2448.5432910200002</v>
      </c>
      <c r="P160" s="21">
        <f t="shared" ref="P160" si="845">SUM(Q160:S160)</f>
        <v>2151.4165099400002</v>
      </c>
      <c r="Q160" s="21">
        <v>1666.0803974800001</v>
      </c>
      <c r="R160" s="21">
        <v>425.23787235999998</v>
      </c>
      <c r="S160" s="21">
        <v>60.098240099999998</v>
      </c>
      <c r="T160" s="21"/>
      <c r="U160" s="21"/>
      <c r="V160" s="21"/>
      <c r="W160" s="21"/>
      <c r="X160" s="21"/>
      <c r="Y160" s="21"/>
    </row>
    <row r="161" spans="1:25" hidden="1" outlineLevel="1" collapsed="1">
      <c r="A161" s="9">
        <v>45108</v>
      </c>
      <c r="B161" s="21">
        <v>19460.293578569999</v>
      </c>
      <c r="C161" s="21">
        <f t="shared" ref="C161" si="846">I161+O161</f>
        <v>12264.609016140001</v>
      </c>
      <c r="D161" s="21">
        <f t="shared" ref="D161" si="847">J161+P161</f>
        <v>7195.6845624300004</v>
      </c>
      <c r="E161" s="21">
        <f t="shared" ref="E161" si="848">K161+Q161</f>
        <v>5864.8806147900004</v>
      </c>
      <c r="F161" s="21">
        <f t="shared" ref="F161" si="849">L161+R161</f>
        <v>1254.40428329</v>
      </c>
      <c r="G161" s="21">
        <f t="shared" ref="G161" si="850">M161+S161</f>
        <v>76.399664349999995</v>
      </c>
      <c r="H161" s="21">
        <f t="shared" ref="H161" si="851">SUM(I161:J161)</f>
        <v>14890.71735855</v>
      </c>
      <c r="I161" s="21">
        <v>9573.5679076800006</v>
      </c>
      <c r="J161" s="21">
        <f t="shared" ref="J161" si="852">SUM(K161:M161)</f>
        <v>5317.1494508699998</v>
      </c>
      <c r="K161" s="21">
        <v>4411.6400696500004</v>
      </c>
      <c r="L161" s="21">
        <v>877.36159626000006</v>
      </c>
      <c r="M161" s="21">
        <v>28.147784959999999</v>
      </c>
      <c r="N161" s="21">
        <f t="shared" ref="N161" si="853">SUM(O161:P161)</f>
        <v>4569.5762200200006</v>
      </c>
      <c r="O161" s="21">
        <v>2691.04110846</v>
      </c>
      <c r="P161" s="21">
        <f t="shared" ref="P161" si="854">SUM(Q161:S161)</f>
        <v>1878.5351115600001</v>
      </c>
      <c r="Q161" s="21">
        <v>1453.24054514</v>
      </c>
      <c r="R161" s="21">
        <v>377.04268703000002</v>
      </c>
      <c r="S161" s="21">
        <v>48.251879389999999</v>
      </c>
      <c r="T161" s="21"/>
      <c r="U161" s="21"/>
      <c r="V161" s="21"/>
      <c r="W161" s="21"/>
      <c r="X161" s="21"/>
      <c r="Y161" s="21"/>
    </row>
    <row r="162" spans="1:25" hidden="1" outlineLevel="1" collapsed="1">
      <c r="A162" s="9">
        <v>45139</v>
      </c>
      <c r="B162" s="21">
        <v>19563.746301029998</v>
      </c>
      <c r="C162" s="21">
        <f t="shared" ref="C162" si="855">I162+O162</f>
        <v>11442.227768569999</v>
      </c>
      <c r="D162" s="21">
        <f t="shared" ref="D162" si="856">J162+P162</f>
        <v>8121.5185324599997</v>
      </c>
      <c r="E162" s="21">
        <f t="shared" ref="E162" si="857">K162+Q162</f>
        <v>6729.9552697400004</v>
      </c>
      <c r="F162" s="21">
        <f t="shared" ref="F162" si="858">L162+R162</f>
        <v>1332.9499205699999</v>
      </c>
      <c r="G162" s="21">
        <f t="shared" ref="G162" si="859">M162+S162</f>
        <v>58.613342149999994</v>
      </c>
      <c r="H162" s="21">
        <f t="shared" ref="H162" si="860">SUM(I162:J162)</f>
        <v>15004.904436569999</v>
      </c>
      <c r="I162" s="21">
        <v>9132.7203810699993</v>
      </c>
      <c r="J162" s="21">
        <f t="shared" ref="J162" si="861">SUM(K162:M162)</f>
        <v>5872.1840554999999</v>
      </c>
      <c r="K162" s="21">
        <v>4899.8266476500003</v>
      </c>
      <c r="L162" s="21">
        <v>941.00724747000004</v>
      </c>
      <c r="M162" s="21">
        <v>31.350160379999998</v>
      </c>
      <c r="N162" s="21">
        <f t="shared" ref="N162" si="862">SUM(O162:P162)</f>
        <v>4558.8418644599997</v>
      </c>
      <c r="O162" s="21">
        <v>2309.5073874999998</v>
      </c>
      <c r="P162" s="21">
        <f t="shared" ref="P162" si="863">SUM(Q162:S162)</f>
        <v>2249.3344769599998</v>
      </c>
      <c r="Q162" s="21">
        <v>1830.1286220899999</v>
      </c>
      <c r="R162" s="21">
        <v>391.94267309999998</v>
      </c>
      <c r="S162" s="21">
        <v>27.263181769999999</v>
      </c>
      <c r="T162" s="21"/>
      <c r="U162" s="21"/>
      <c r="V162" s="21"/>
      <c r="W162" s="21"/>
      <c r="X162" s="21"/>
      <c r="Y162" s="21"/>
    </row>
    <row r="163" spans="1:25" hidden="1" outlineLevel="1" collapsed="1">
      <c r="A163" s="9">
        <v>45170</v>
      </c>
      <c r="B163" s="21">
        <v>20332.919723250001</v>
      </c>
      <c r="C163" s="21">
        <f t="shared" ref="C163" si="864">I163+O163</f>
        <v>11991.49123958</v>
      </c>
      <c r="D163" s="21">
        <f t="shared" ref="D163" si="865">J163+P163</f>
        <v>8341.428483669999</v>
      </c>
      <c r="E163" s="21">
        <f t="shared" ref="E163" si="866">K163+Q163</f>
        <v>7074.5654820099999</v>
      </c>
      <c r="F163" s="21">
        <f t="shared" ref="F163" si="867">L163+R163</f>
        <v>1205.9634699000001</v>
      </c>
      <c r="G163" s="21">
        <f t="shared" ref="G163" si="868">M163+S163</f>
        <v>60.899531760000002</v>
      </c>
      <c r="H163" s="21">
        <f t="shared" ref="H163" si="869">SUM(I163:J163)</f>
        <v>15698.651641619999</v>
      </c>
      <c r="I163" s="21">
        <v>9686.2810641300002</v>
      </c>
      <c r="J163" s="21">
        <f t="shared" ref="J163" si="870">SUM(K163:M163)</f>
        <v>6012.37057749</v>
      </c>
      <c r="K163" s="21">
        <v>5109.3279997899999</v>
      </c>
      <c r="L163" s="21">
        <v>870.08744153999999</v>
      </c>
      <c r="M163" s="21">
        <v>32.955136160000002</v>
      </c>
      <c r="N163" s="21">
        <f t="shared" ref="N163" si="871">SUM(O163:P163)</f>
        <v>4634.2680816299999</v>
      </c>
      <c r="O163" s="21">
        <v>2305.21017545</v>
      </c>
      <c r="P163" s="21">
        <f t="shared" ref="P163" si="872">SUM(Q163:S163)</f>
        <v>2329.0579061799999</v>
      </c>
      <c r="Q163" s="21">
        <v>1965.2374822199999</v>
      </c>
      <c r="R163" s="21">
        <v>335.87602836000002</v>
      </c>
      <c r="S163" s="21">
        <v>27.9443956</v>
      </c>
      <c r="T163" s="21"/>
      <c r="U163" s="21"/>
      <c r="V163" s="21"/>
      <c r="W163" s="21"/>
      <c r="X163" s="21"/>
      <c r="Y163" s="21"/>
    </row>
    <row r="164" spans="1:25" hidden="1" outlineLevel="1" collapsed="1">
      <c r="A164" s="9">
        <v>45200</v>
      </c>
      <c r="B164" s="21">
        <v>20395.52678833</v>
      </c>
      <c r="C164" s="21">
        <f t="shared" ref="C164" si="873">I164+O164</f>
        <v>11932.866129639999</v>
      </c>
      <c r="D164" s="21">
        <f t="shared" ref="D164" si="874">J164+P164</f>
        <v>8462.6606586899998</v>
      </c>
      <c r="E164" s="21">
        <f t="shared" ref="E164" si="875">K164+Q164</f>
        <v>7198.3335450899995</v>
      </c>
      <c r="F164" s="21">
        <f t="shared" ref="F164" si="876">L164+R164</f>
        <v>1202.0527526200001</v>
      </c>
      <c r="G164" s="21">
        <f t="shared" ref="G164" si="877">M164+S164</f>
        <v>62.274360979999997</v>
      </c>
      <c r="H164" s="21">
        <f t="shared" ref="H164" si="878">SUM(I164:J164)</f>
        <v>15688.270618679999</v>
      </c>
      <c r="I164" s="21">
        <v>9597.3647528799993</v>
      </c>
      <c r="J164" s="21">
        <f t="shared" ref="J164" si="879">SUM(K164:M164)</f>
        <v>6090.9058657999994</v>
      </c>
      <c r="K164" s="21">
        <v>5185.0224767</v>
      </c>
      <c r="L164" s="21">
        <v>871.36916641000005</v>
      </c>
      <c r="M164" s="21">
        <v>34.514222689999997</v>
      </c>
      <c r="N164" s="21">
        <f t="shared" ref="N164" si="880">SUM(O164:P164)</f>
        <v>4707.2561696499997</v>
      </c>
      <c r="O164" s="21">
        <v>2335.5013767599999</v>
      </c>
      <c r="P164" s="21">
        <f t="shared" ref="P164" si="881">SUM(Q164:S164)</f>
        <v>2371.7547928900003</v>
      </c>
      <c r="Q164" s="21">
        <v>2013.3110683899999</v>
      </c>
      <c r="R164" s="21">
        <v>330.68358620999999</v>
      </c>
      <c r="S164" s="21">
        <v>27.76013829</v>
      </c>
      <c r="T164" s="21"/>
      <c r="U164" s="21"/>
      <c r="V164" s="21"/>
      <c r="W164" s="21"/>
      <c r="X164" s="21"/>
      <c r="Y164" s="21"/>
    </row>
    <row r="165" spans="1:25" hidden="1" outlineLevel="1" collapsed="1">
      <c r="A165" s="9">
        <v>45231</v>
      </c>
      <c r="B165" s="21">
        <v>20974.057168850002</v>
      </c>
      <c r="C165" s="21">
        <f t="shared" ref="C165" si="882">I165+O165</f>
        <v>12414.09660452</v>
      </c>
      <c r="D165" s="21">
        <f t="shared" ref="D165" si="883">J165+P165</f>
        <v>8559.9605643300001</v>
      </c>
      <c r="E165" s="21">
        <f t="shared" ref="E165" si="884">K165+Q165</f>
        <v>6872.5105214100004</v>
      </c>
      <c r="F165" s="21">
        <f t="shared" ref="F165" si="885">L165+R165</f>
        <v>1627.4009301000001</v>
      </c>
      <c r="G165" s="21">
        <f t="shared" ref="G165" si="886">M165+S165</f>
        <v>60.049112819999998</v>
      </c>
      <c r="H165" s="21">
        <f t="shared" ref="H165" si="887">SUM(I165:J165)</f>
        <v>16251.291919740001</v>
      </c>
      <c r="I165" s="21">
        <v>10047.04814925</v>
      </c>
      <c r="J165" s="21">
        <f t="shared" ref="J165" si="888">SUM(K165:M165)</f>
        <v>6204.2437704900003</v>
      </c>
      <c r="K165" s="21">
        <v>4909.89150711</v>
      </c>
      <c r="L165" s="21">
        <v>1261.07625865</v>
      </c>
      <c r="M165" s="21">
        <v>33.276004729999997</v>
      </c>
      <c r="N165" s="21">
        <f t="shared" ref="N165" si="889">SUM(O165:P165)</f>
        <v>4722.7652491099998</v>
      </c>
      <c r="O165" s="21">
        <v>2367.04845527</v>
      </c>
      <c r="P165" s="21">
        <f t="shared" ref="P165" si="890">SUM(Q165:S165)</f>
        <v>2355.7167938399998</v>
      </c>
      <c r="Q165" s="21">
        <v>1962.6190142999999</v>
      </c>
      <c r="R165" s="21">
        <v>366.32467144999998</v>
      </c>
      <c r="S165" s="21">
        <v>26.773108090000001</v>
      </c>
      <c r="T165" s="21"/>
      <c r="U165" s="21"/>
      <c r="V165" s="21"/>
      <c r="W165" s="21"/>
      <c r="X165" s="21"/>
      <c r="Y165" s="21"/>
    </row>
    <row r="166" spans="1:25" hidden="1" outlineLevel="1" collapsed="1">
      <c r="A166" s="9">
        <v>45261</v>
      </c>
      <c r="B166" s="21">
        <v>21619.351443849999</v>
      </c>
      <c r="C166" s="21">
        <f t="shared" ref="C166" si="891">I166+O166</f>
        <v>12931.20667335</v>
      </c>
      <c r="D166" s="21">
        <f t="shared" ref="D166" si="892">J166+P166</f>
        <v>8688.1447704999991</v>
      </c>
      <c r="E166" s="21">
        <f t="shared" ref="E166" si="893">K166+Q166</f>
        <v>7402.81983416</v>
      </c>
      <c r="F166" s="21">
        <f t="shared" ref="F166" si="894">L166+R166</f>
        <v>1166.01754899</v>
      </c>
      <c r="G166" s="21">
        <f t="shared" ref="G166" si="895">M166+S166</f>
        <v>119.30738735</v>
      </c>
      <c r="H166" s="21">
        <f t="shared" ref="H166" si="896">SUM(I166:J166)</f>
        <v>16704.391393500002</v>
      </c>
      <c r="I166" s="21">
        <v>10411.58175191</v>
      </c>
      <c r="J166" s="21">
        <f t="shared" ref="J166" si="897">SUM(K166:M166)</f>
        <v>6292.80964159</v>
      </c>
      <c r="K166" s="21">
        <v>5394.2807158799997</v>
      </c>
      <c r="L166" s="21">
        <v>840.59774988000004</v>
      </c>
      <c r="M166" s="21">
        <v>57.931175830000001</v>
      </c>
      <c r="N166" s="21">
        <f t="shared" ref="N166" si="898">SUM(O166:P166)</f>
        <v>4914.9600503500005</v>
      </c>
      <c r="O166" s="21">
        <v>2519.62492144</v>
      </c>
      <c r="P166" s="21">
        <f t="shared" ref="P166" si="899">SUM(Q166:S166)</f>
        <v>2395.3351289100001</v>
      </c>
      <c r="Q166" s="21">
        <v>2008.5391182799999</v>
      </c>
      <c r="R166" s="21">
        <v>325.41979910999999</v>
      </c>
      <c r="S166" s="21">
        <v>61.376211519999998</v>
      </c>
      <c r="T166" s="21"/>
      <c r="U166" s="21"/>
      <c r="V166" s="21"/>
      <c r="W166" s="21"/>
      <c r="X166" s="21"/>
      <c r="Y166" s="21"/>
    </row>
    <row r="167" spans="1:25" hidden="1" outlineLevel="1" collapsed="1">
      <c r="A167" s="9">
        <v>45292</v>
      </c>
      <c r="B167" s="21">
        <v>20704.51980962</v>
      </c>
      <c r="C167" s="21">
        <f t="shared" ref="C167" si="900">I167+O167</f>
        <v>11961.53094276</v>
      </c>
      <c r="D167" s="21">
        <f t="shared" ref="D167" si="901">J167+P167</f>
        <v>8742.9888668599997</v>
      </c>
      <c r="E167" s="21">
        <f t="shared" ref="E167" si="902">K167+Q167</f>
        <v>7462.3428725599997</v>
      </c>
      <c r="F167" s="21">
        <f t="shared" ref="F167" si="903">L167+R167</f>
        <v>1167.7639420800001</v>
      </c>
      <c r="G167" s="21">
        <f t="shared" ref="G167" si="904">M167+S167</f>
        <v>112.88205221999999</v>
      </c>
      <c r="H167" s="21">
        <f t="shared" ref="H167" si="905">SUM(I167:J167)</f>
        <v>15960.034159769999</v>
      </c>
      <c r="I167" s="21">
        <v>9538.2033107999996</v>
      </c>
      <c r="J167" s="21">
        <f t="shared" ref="J167" si="906">SUM(K167:M167)</f>
        <v>6421.8308489699994</v>
      </c>
      <c r="K167" s="21">
        <v>5517.6358439899996</v>
      </c>
      <c r="L167" s="21">
        <v>850.85216555</v>
      </c>
      <c r="M167" s="21">
        <v>53.342839429999998</v>
      </c>
      <c r="N167" s="21">
        <f t="shared" ref="N167" si="907">SUM(O167:P167)</f>
        <v>4744.4856498499994</v>
      </c>
      <c r="O167" s="21">
        <v>2423.32763196</v>
      </c>
      <c r="P167" s="21">
        <f t="shared" ref="P167" si="908">SUM(Q167:S167)</f>
        <v>2321.1580178899999</v>
      </c>
      <c r="Q167" s="21">
        <v>1944.7070285699999</v>
      </c>
      <c r="R167" s="21">
        <v>316.91177653</v>
      </c>
      <c r="S167" s="21">
        <v>59.539212790000001</v>
      </c>
      <c r="T167" s="21"/>
      <c r="U167" s="21"/>
      <c r="V167" s="21"/>
      <c r="W167" s="21"/>
      <c r="X167" s="21"/>
      <c r="Y167" s="21"/>
    </row>
    <row r="168" spans="1:25" hidden="1" outlineLevel="1" collapsed="1">
      <c r="A168" s="9">
        <v>45323</v>
      </c>
      <c r="B168" s="21">
        <v>20951.473344260001</v>
      </c>
      <c r="C168" s="21">
        <f t="shared" ref="C168" si="909">I168+O168</f>
        <v>12071.22821981</v>
      </c>
      <c r="D168" s="21">
        <f t="shared" ref="D168" si="910">J168+P168</f>
        <v>8880.2451244500007</v>
      </c>
      <c r="E168" s="21">
        <f t="shared" ref="E168" si="911">K168+Q168</f>
        <v>7590.5030940899996</v>
      </c>
      <c r="F168" s="21">
        <f t="shared" ref="F168" si="912">L168+R168</f>
        <v>1178.65803637</v>
      </c>
      <c r="G168" s="21">
        <f t="shared" ref="G168" si="913">M168+S168</f>
        <v>111.08399399</v>
      </c>
      <c r="H168" s="21">
        <f t="shared" ref="H168" si="914">SUM(I168:J168)</f>
        <v>16234.727504570001</v>
      </c>
      <c r="I168" s="21">
        <v>9641.7421393700006</v>
      </c>
      <c r="J168" s="21">
        <f t="shared" ref="J168" si="915">SUM(K168:M168)</f>
        <v>6592.9853652000002</v>
      </c>
      <c r="K168" s="21">
        <v>5675.76335475</v>
      </c>
      <c r="L168" s="21">
        <v>862.82719650000001</v>
      </c>
      <c r="M168" s="21">
        <v>54.39481395</v>
      </c>
      <c r="N168" s="21">
        <f t="shared" ref="N168" si="916">SUM(O168:P168)</f>
        <v>4716.7458396900001</v>
      </c>
      <c r="O168" s="21">
        <v>2429.48608044</v>
      </c>
      <c r="P168" s="21">
        <f t="shared" ref="P168" si="917">SUM(Q168:S168)</f>
        <v>2287.2597592499997</v>
      </c>
      <c r="Q168" s="21">
        <v>1914.7397393399999</v>
      </c>
      <c r="R168" s="21">
        <v>315.83083986999998</v>
      </c>
      <c r="S168" s="21">
        <v>56.689180039999997</v>
      </c>
      <c r="T168" s="21"/>
      <c r="U168" s="21"/>
      <c r="V168" s="21"/>
      <c r="W168" s="21"/>
      <c r="X168" s="21"/>
      <c r="Y168" s="21"/>
    </row>
    <row r="169" spans="1:25" collapsed="1">
      <c r="A169" s="9">
        <v>45352</v>
      </c>
      <c r="B169" s="21">
        <v>21308.70193983</v>
      </c>
      <c r="C169" s="21">
        <f t="shared" ref="C169" si="918">I169+O169</f>
        <v>12341.818033539999</v>
      </c>
      <c r="D169" s="21">
        <f t="shared" ref="D169" si="919">J169+P169</f>
        <v>8966.8839062899988</v>
      </c>
      <c r="E169" s="21">
        <f t="shared" ref="E169" si="920">K169+Q169</f>
        <v>7687.5984064599998</v>
      </c>
      <c r="F169" s="21">
        <f t="shared" ref="F169" si="921">L169+R169</f>
        <v>1189.5494556399999</v>
      </c>
      <c r="G169" s="21">
        <f t="shared" ref="G169" si="922">M169+S169</f>
        <v>89.736044190000001</v>
      </c>
      <c r="H169" s="21">
        <f t="shared" ref="H169" si="923">SUM(I169:J169)</f>
        <v>16547.348799719999</v>
      </c>
      <c r="I169" s="21">
        <v>9846.5692616199995</v>
      </c>
      <c r="J169" s="21">
        <f t="shared" ref="J169" si="924">SUM(K169:M169)</f>
        <v>6700.7795380999996</v>
      </c>
      <c r="K169" s="21">
        <v>5791.62201663</v>
      </c>
      <c r="L169" s="21">
        <v>861.24021714000003</v>
      </c>
      <c r="M169" s="21">
        <v>47.91730433</v>
      </c>
      <c r="N169" s="21">
        <f t="shared" ref="N169" si="925">SUM(O169:P169)</f>
        <v>4761.353140109999</v>
      </c>
      <c r="O169" s="21">
        <v>2495.2487719199999</v>
      </c>
      <c r="P169" s="21">
        <f t="shared" ref="P169" si="926">SUM(Q169:S169)</f>
        <v>2266.1043681899996</v>
      </c>
      <c r="Q169" s="21">
        <v>1895.97638983</v>
      </c>
      <c r="R169" s="21">
        <v>328.30923849999999</v>
      </c>
      <c r="S169" s="21">
        <v>41.818739860000001</v>
      </c>
      <c r="T169" s="21"/>
      <c r="U169" s="21"/>
      <c r="V169" s="21"/>
      <c r="W169" s="21"/>
      <c r="X169" s="21"/>
      <c r="Y169" s="21"/>
    </row>
    <row r="170" spans="1:25">
      <c r="A170" s="9">
        <v>45383</v>
      </c>
      <c r="B170" s="21">
        <v>21886.192148590002</v>
      </c>
      <c r="C170" s="21">
        <f t="shared" ref="C170" si="927">I170+O170</f>
        <v>12793.1411997</v>
      </c>
      <c r="D170" s="21">
        <f t="shared" ref="D170" si="928">J170+P170</f>
        <v>9093.0509488899988</v>
      </c>
      <c r="E170" s="21">
        <f t="shared" ref="E170" si="929">K170+Q170</f>
        <v>7800.57287946</v>
      </c>
      <c r="F170" s="21">
        <f t="shared" ref="F170" si="930">L170+R170</f>
        <v>1203.36064265</v>
      </c>
      <c r="G170" s="21">
        <f t="shared" ref="G170" si="931">M170+S170</f>
        <v>89.117426780000002</v>
      </c>
      <c r="H170" s="21">
        <f t="shared" ref="H170" si="932">SUM(I170:J170)</f>
        <v>17116.588808320001</v>
      </c>
      <c r="I170" s="21">
        <v>10283.922040330001</v>
      </c>
      <c r="J170" s="21">
        <f t="shared" ref="J170" si="933">SUM(K170:M170)</f>
        <v>6832.6667679899992</v>
      </c>
      <c r="K170" s="21">
        <v>5913.6476268799997</v>
      </c>
      <c r="L170" s="21">
        <v>871.55383002999997</v>
      </c>
      <c r="M170" s="21">
        <v>47.465311079999999</v>
      </c>
      <c r="N170" s="21">
        <f t="shared" ref="N170" si="934">SUM(O170:P170)</f>
        <v>4769.6033402699995</v>
      </c>
      <c r="O170" s="21">
        <v>2509.2191593699999</v>
      </c>
      <c r="P170" s="21">
        <f t="shared" ref="P170" si="935">SUM(Q170:S170)</f>
        <v>2260.3841809</v>
      </c>
      <c r="Q170" s="21">
        <v>1886.92525258</v>
      </c>
      <c r="R170" s="21">
        <v>331.80681262000002</v>
      </c>
      <c r="S170" s="21">
        <v>41.652115700000003</v>
      </c>
      <c r="T170" s="21"/>
      <c r="U170" s="21"/>
      <c r="V170" s="21"/>
      <c r="W170" s="21"/>
      <c r="X170" s="21"/>
      <c r="Y170" s="21"/>
    </row>
    <row r="171" spans="1:25">
      <c r="A171" s="9">
        <v>45413</v>
      </c>
      <c r="B171" s="21">
        <v>22292.207464450003</v>
      </c>
      <c r="C171" s="21">
        <f t="shared" ref="C171" si="936">I171+O171</f>
        <v>13099.681790269999</v>
      </c>
      <c r="D171" s="21">
        <f t="shared" ref="D171" si="937">J171+P171</f>
        <v>9192.5256741800004</v>
      </c>
      <c r="E171" s="21">
        <f t="shared" ref="E171" si="938">K171+Q171</f>
        <v>7898.7925904100002</v>
      </c>
      <c r="F171" s="21">
        <f t="shared" ref="F171" si="939">L171+R171</f>
        <v>1204.6037383299999</v>
      </c>
      <c r="G171" s="21">
        <f t="shared" ref="G171" si="940">M171+S171</f>
        <v>89.129345440000009</v>
      </c>
      <c r="H171" s="21">
        <f t="shared" ref="H171" si="941">SUM(I171:J171)</f>
        <v>17388.87082552</v>
      </c>
      <c r="I171" s="21">
        <v>10516.733647069999</v>
      </c>
      <c r="J171" s="21">
        <f t="shared" ref="J171" si="942">SUM(K171:M171)</f>
        <v>6872.1371784500006</v>
      </c>
      <c r="K171" s="21">
        <v>5939.1807192200004</v>
      </c>
      <c r="L171" s="21">
        <v>885.16390602000001</v>
      </c>
      <c r="M171" s="21">
        <v>47.792553210000001</v>
      </c>
      <c r="N171" s="21">
        <f t="shared" ref="N171" si="943">SUM(O171:P171)</f>
        <v>4903.3366389299999</v>
      </c>
      <c r="O171" s="21">
        <v>2582.9481431999998</v>
      </c>
      <c r="P171" s="21">
        <f t="shared" ref="P171" si="944">SUM(Q171:S171)</f>
        <v>2320.3884957300002</v>
      </c>
      <c r="Q171" s="21">
        <v>1959.6118711900001</v>
      </c>
      <c r="R171" s="21">
        <v>319.43983230999999</v>
      </c>
      <c r="S171" s="21">
        <v>41.33679223</v>
      </c>
      <c r="T171" s="21"/>
      <c r="U171" s="21"/>
      <c r="V171" s="21"/>
      <c r="W171" s="21"/>
      <c r="X171" s="21"/>
      <c r="Y171" s="21"/>
    </row>
    <row r="172" spans="1:25">
      <c r="A172" s="9">
        <v>45444</v>
      </c>
      <c r="B172" s="21">
        <v>23036.7274383</v>
      </c>
      <c r="C172" s="21">
        <f t="shared" ref="C172" si="945">I172+O172</f>
        <v>13837.119501429999</v>
      </c>
      <c r="D172" s="21">
        <f t="shared" ref="D172" si="946">J172+P172</f>
        <v>9199.6079368700011</v>
      </c>
      <c r="E172" s="21">
        <f t="shared" ref="E172" si="947">K172+Q172</f>
        <v>7908.3173267000002</v>
      </c>
      <c r="F172" s="21">
        <f t="shared" ref="F172" si="948">L172+R172</f>
        <v>1197.04056449</v>
      </c>
      <c r="G172" s="21">
        <f t="shared" ref="G172" si="949">M172+S172</f>
        <v>94.250045679999999</v>
      </c>
      <c r="H172" s="21">
        <f t="shared" ref="H172" si="950">SUM(I172:J172)</f>
        <v>18148.38204248</v>
      </c>
      <c r="I172" s="21">
        <v>11255.31995621</v>
      </c>
      <c r="J172" s="21">
        <f t="shared" ref="J172" si="951">SUM(K172:M172)</f>
        <v>6893.0620862700007</v>
      </c>
      <c r="K172" s="21">
        <v>5968.3461883600003</v>
      </c>
      <c r="L172" s="21">
        <v>873.20293077999997</v>
      </c>
      <c r="M172" s="21">
        <v>51.51296713</v>
      </c>
      <c r="N172" s="21">
        <f t="shared" ref="N172" si="952">SUM(O172:P172)</f>
        <v>4888.3453958199998</v>
      </c>
      <c r="O172" s="21">
        <v>2581.7995452199998</v>
      </c>
      <c r="P172" s="21">
        <f t="shared" ref="P172" si="953">SUM(Q172:S172)</f>
        <v>2306.5458506</v>
      </c>
      <c r="Q172" s="21">
        <v>1939.9711383399999</v>
      </c>
      <c r="R172" s="21">
        <v>323.83763370999998</v>
      </c>
      <c r="S172" s="21">
        <v>42.73707855</v>
      </c>
      <c r="T172" s="21"/>
      <c r="U172" s="21"/>
      <c r="V172" s="21"/>
      <c r="W172" s="21"/>
      <c r="X172" s="21"/>
      <c r="Y172" s="21"/>
    </row>
    <row r="173" spans="1:25">
      <c r="A173" s="9">
        <v>45474</v>
      </c>
      <c r="B173" s="21">
        <v>22857.783128589999</v>
      </c>
      <c r="C173" s="21">
        <f t="shared" ref="C173" si="954">I173+O173</f>
        <v>13601.24256409</v>
      </c>
      <c r="D173" s="21">
        <f t="shared" ref="D173" si="955">J173+P173</f>
        <v>9256.5405644999992</v>
      </c>
      <c r="E173" s="21">
        <f t="shared" ref="E173" si="956">K173+Q173</f>
        <v>7005.2716777699998</v>
      </c>
      <c r="F173" s="21">
        <f t="shared" ref="F173" si="957">L173+R173</f>
        <v>2159.89068056</v>
      </c>
      <c r="G173" s="21">
        <f t="shared" ref="G173" si="958">M173+S173</f>
        <v>91.378206169999999</v>
      </c>
      <c r="H173" s="21">
        <f t="shared" ref="H173" si="959">SUM(I173:J173)</f>
        <v>17859.717863239999</v>
      </c>
      <c r="I173" s="21">
        <v>10978.786045119999</v>
      </c>
      <c r="J173" s="21">
        <f t="shared" ref="J173" si="960">SUM(K173:M173)</f>
        <v>6880.9318181199997</v>
      </c>
      <c r="K173" s="21">
        <v>5242.1344618399999</v>
      </c>
      <c r="L173" s="21">
        <v>1587.57959585</v>
      </c>
      <c r="M173" s="21">
        <v>51.217760429999998</v>
      </c>
      <c r="N173" s="21">
        <f t="shared" ref="N173" si="961">SUM(O173:P173)</f>
        <v>4998.0652653500001</v>
      </c>
      <c r="O173" s="21">
        <v>2622.4565189700002</v>
      </c>
      <c r="P173" s="21">
        <f t="shared" ref="P173" si="962">SUM(Q173:S173)</f>
        <v>2375.60874638</v>
      </c>
      <c r="Q173" s="21">
        <v>1763.1372159299999</v>
      </c>
      <c r="R173" s="21">
        <v>572.31108471000005</v>
      </c>
      <c r="S173" s="21">
        <v>40.16044574</v>
      </c>
      <c r="T173" s="21"/>
      <c r="U173" s="21"/>
      <c r="V173" s="21"/>
      <c r="W173" s="21"/>
      <c r="X173" s="21"/>
      <c r="Y173" s="21"/>
    </row>
    <row r="174" spans="1:25">
      <c r="A174" s="9">
        <v>45505</v>
      </c>
      <c r="B174" s="21">
        <v>23440.48273385</v>
      </c>
      <c r="C174" s="21">
        <f t="shared" ref="C174" si="963">I174+O174</f>
        <v>14125.40184049</v>
      </c>
      <c r="D174" s="21">
        <f t="shared" ref="D174" si="964">J174+P174</f>
        <v>9315.0808933599983</v>
      </c>
      <c r="E174" s="21">
        <f t="shared" ref="E174" si="965">K174+Q174</f>
        <v>7025.3620325599995</v>
      </c>
      <c r="F174" s="21">
        <f t="shared" ref="F174" si="966">L174+R174</f>
        <v>2194.6274151299999</v>
      </c>
      <c r="G174" s="21">
        <f t="shared" ref="G174" si="967">M174+S174</f>
        <v>95.091445669999999</v>
      </c>
      <c r="H174" s="21">
        <f t="shared" ref="H174" si="968">SUM(I174:J174)</f>
        <v>18362.332361950001</v>
      </c>
      <c r="I174" s="21">
        <v>11420.2555128</v>
      </c>
      <c r="J174" s="21">
        <f t="shared" ref="J174" si="969">SUM(K174:M174)</f>
        <v>6942.0768491499994</v>
      </c>
      <c r="K174" s="21">
        <v>5276.7740957899996</v>
      </c>
      <c r="L174" s="21">
        <v>1613.19606305</v>
      </c>
      <c r="M174" s="21">
        <v>52.106690309999998</v>
      </c>
      <c r="N174" s="21">
        <f t="shared" ref="N174" si="970">SUM(O174:P174)</f>
        <v>5078.1503718999993</v>
      </c>
      <c r="O174" s="21">
        <v>2705.1463276899999</v>
      </c>
      <c r="P174" s="21">
        <f t="shared" ref="P174" si="971">SUM(Q174:S174)</f>
        <v>2373.0040442099998</v>
      </c>
      <c r="Q174" s="21">
        <v>1748.5879367699999</v>
      </c>
      <c r="R174" s="21">
        <v>581.43135208000001</v>
      </c>
      <c r="S174" s="21">
        <v>42.984755360000001</v>
      </c>
      <c r="T174" s="21"/>
      <c r="U174" s="21"/>
      <c r="V174" s="21"/>
      <c r="W174" s="21"/>
      <c r="X174" s="21"/>
      <c r="Y174" s="21"/>
    </row>
    <row r="175" spans="1:25">
      <c r="A175" s="9">
        <v>45536</v>
      </c>
      <c r="B175" s="21">
        <v>23745.801732619999</v>
      </c>
      <c r="C175" s="21">
        <f t="shared" ref="C175" si="972">I175+O175</f>
        <v>14289.054692970001</v>
      </c>
      <c r="D175" s="21">
        <f t="shared" ref="D175" si="973">J175+P175</f>
        <v>9456.7470396499994</v>
      </c>
      <c r="E175" s="21">
        <f t="shared" ref="E175" si="974">K175+Q175</f>
        <v>7221.5566188000003</v>
      </c>
      <c r="F175" s="21">
        <f t="shared" ref="F175" si="975">L175+R175</f>
        <v>2142.9486077800002</v>
      </c>
      <c r="G175" s="21">
        <f t="shared" ref="G175" si="976">M175+S175</f>
        <v>92.241813070000006</v>
      </c>
      <c r="H175" s="21">
        <f t="shared" ref="H175" si="977">SUM(I175:J175)</f>
        <v>18526.32004685</v>
      </c>
      <c r="I175" s="21">
        <v>11550.744248180001</v>
      </c>
      <c r="J175" s="21">
        <f t="shared" ref="J175" si="978">SUM(K175:M175)</f>
        <v>6975.57579867</v>
      </c>
      <c r="K175" s="21">
        <v>5337.3068454000004</v>
      </c>
      <c r="L175" s="21">
        <v>1584.63744557</v>
      </c>
      <c r="M175" s="21">
        <v>53.6315077</v>
      </c>
      <c r="N175" s="21">
        <f t="shared" ref="N175" si="979">SUM(O175:P175)</f>
        <v>5219.4816857700007</v>
      </c>
      <c r="O175" s="21">
        <v>2738.31044479</v>
      </c>
      <c r="P175" s="21">
        <f t="shared" ref="P175" si="980">SUM(Q175:S175)</f>
        <v>2481.1712409800002</v>
      </c>
      <c r="Q175" s="21">
        <v>1884.2497734000001</v>
      </c>
      <c r="R175" s="21">
        <v>558.31116221000002</v>
      </c>
      <c r="S175" s="21">
        <v>38.610305369999999</v>
      </c>
      <c r="T175" s="21"/>
      <c r="U175" s="21"/>
      <c r="V175" s="21"/>
      <c r="W175" s="21"/>
      <c r="X175" s="21"/>
      <c r="Y175" s="21"/>
    </row>
    <row r="176" spans="1:25">
      <c r="A176" s="9">
        <v>45566</v>
      </c>
      <c r="B176" s="21">
        <v>24416.908313219996</v>
      </c>
      <c r="C176" s="21">
        <f t="shared" ref="C176" si="981">I176+O176</f>
        <v>14545.051624569998</v>
      </c>
      <c r="D176" s="21">
        <f t="shared" ref="D176" si="982">J176+P176</f>
        <v>9871.8566886499993</v>
      </c>
      <c r="E176" s="21">
        <f t="shared" ref="E176" si="983">K176+Q176</f>
        <v>7551.2056495199995</v>
      </c>
      <c r="F176" s="21">
        <f t="shared" ref="F176" si="984">L176+R176</f>
        <v>2224.99665555</v>
      </c>
      <c r="G176" s="21">
        <f t="shared" ref="G176" si="985">M176+S176</f>
        <v>95.654383580000001</v>
      </c>
      <c r="H176" s="21">
        <f t="shared" ref="H176" si="986">SUM(I176:J176)</f>
        <v>19065.567938419998</v>
      </c>
      <c r="I176" s="21">
        <v>11701.494301209999</v>
      </c>
      <c r="J176" s="21">
        <f t="shared" ref="J176" si="987">SUM(K176:M176)</f>
        <v>7364.07363721</v>
      </c>
      <c r="K176" s="21">
        <v>5663.4665658399999</v>
      </c>
      <c r="L176" s="21">
        <v>1641.5632669399999</v>
      </c>
      <c r="M176" s="21">
        <v>59.043804430000002</v>
      </c>
      <c r="N176" s="21">
        <f t="shared" ref="N176" si="988">SUM(O176:P176)</f>
        <v>5351.3403748000001</v>
      </c>
      <c r="O176" s="21">
        <v>2843.5573233599998</v>
      </c>
      <c r="P176" s="21">
        <f t="shared" ref="P176" si="989">SUM(Q176:S176)</f>
        <v>2507.7830514399998</v>
      </c>
      <c r="Q176" s="21">
        <v>1887.73908368</v>
      </c>
      <c r="R176" s="21">
        <v>583.43338860999995</v>
      </c>
      <c r="S176" s="21">
        <v>36.61057915</v>
      </c>
      <c r="T176" s="21"/>
      <c r="U176" s="21"/>
      <c r="V176" s="21"/>
      <c r="W176" s="21"/>
      <c r="X176" s="21"/>
      <c r="Y176" s="21"/>
    </row>
    <row r="177" spans="1:25">
      <c r="A177" s="9">
        <v>45597</v>
      </c>
      <c r="B177" s="21">
        <v>24492.939012620001</v>
      </c>
      <c r="C177" s="21">
        <f t="shared" ref="C177" si="990">I177+O177</f>
        <v>14681.518449879999</v>
      </c>
      <c r="D177" s="21">
        <f t="shared" ref="D177" si="991">J177+P177</f>
        <v>9811.4205627400006</v>
      </c>
      <c r="E177" s="21">
        <f t="shared" ref="E177" si="992">K177+Q177</f>
        <v>7483.9057419400006</v>
      </c>
      <c r="F177" s="21">
        <f t="shared" ref="F177" si="993">L177+R177</f>
        <v>2206.17346714</v>
      </c>
      <c r="G177" s="21">
        <f t="shared" ref="G177" si="994">M177+S177</f>
        <v>121.34135366</v>
      </c>
      <c r="H177" s="21">
        <f t="shared" ref="H177" si="995">SUM(I177:J177)</f>
        <v>19153.639493179999</v>
      </c>
      <c r="I177" s="21">
        <v>11896.129010979999</v>
      </c>
      <c r="J177" s="21">
        <f t="shared" ref="J177" si="996">SUM(K177:M177)</f>
        <v>7257.5104822000003</v>
      </c>
      <c r="K177" s="21">
        <v>5549.8361964100004</v>
      </c>
      <c r="L177" s="21">
        <v>1637.05304361</v>
      </c>
      <c r="M177" s="21">
        <v>70.621242179999996</v>
      </c>
      <c r="N177" s="21">
        <f t="shared" ref="N177" si="997">SUM(O177:P177)</f>
        <v>5339.29951944</v>
      </c>
      <c r="O177" s="21">
        <v>2785.3894389000002</v>
      </c>
      <c r="P177" s="21">
        <f t="shared" ref="P177" si="998">SUM(Q177:S177)</f>
        <v>2553.9100805399999</v>
      </c>
      <c r="Q177" s="21">
        <v>1934.0695455299999</v>
      </c>
      <c r="R177" s="21">
        <v>569.12042353000004</v>
      </c>
      <c r="S177" s="21">
        <v>50.72011148</v>
      </c>
      <c r="T177" s="21"/>
      <c r="U177" s="21"/>
      <c r="V177" s="21"/>
      <c r="W177" s="21"/>
      <c r="X177" s="21"/>
      <c r="Y177" s="21"/>
    </row>
    <row r="178" spans="1:25">
      <c r="A178" s="9">
        <v>45627</v>
      </c>
      <c r="B178" s="21">
        <v>25066.805443589998</v>
      </c>
      <c r="C178" s="21">
        <f t="shared" ref="C178" si="999">I178+O178</f>
        <v>15219.73099244</v>
      </c>
      <c r="D178" s="21">
        <f t="shared" ref="D178" si="1000">J178+P178</f>
        <v>9847.0744511500016</v>
      </c>
      <c r="E178" s="21">
        <f t="shared" ref="E178" si="1001">K178+Q178</f>
        <v>7448.0365602000002</v>
      </c>
      <c r="F178" s="21">
        <f t="shared" ref="F178" si="1002">L178+R178</f>
        <v>2289.2810981000002</v>
      </c>
      <c r="G178" s="21">
        <f t="shared" ref="G178" si="1003">M178+S178</f>
        <v>109.75679285000001</v>
      </c>
      <c r="H178" s="21">
        <f t="shared" ref="H178" si="1004">SUM(I178:J178)</f>
        <v>19650.62848738</v>
      </c>
      <c r="I178" s="21">
        <v>12373.09456781</v>
      </c>
      <c r="J178" s="21">
        <f t="shared" ref="J178" si="1005">SUM(K178:M178)</f>
        <v>7277.5339195700008</v>
      </c>
      <c r="K178" s="21">
        <v>5504.7311760000002</v>
      </c>
      <c r="L178" s="21">
        <v>1708.98760586</v>
      </c>
      <c r="M178" s="21">
        <v>63.815137710000002</v>
      </c>
      <c r="N178" s="21">
        <f t="shared" ref="N178" si="1006">SUM(O178:P178)</f>
        <v>5416.1769562099998</v>
      </c>
      <c r="O178" s="21">
        <v>2846.63642463</v>
      </c>
      <c r="P178" s="21">
        <f t="shared" ref="P178" si="1007">SUM(Q178:S178)</f>
        <v>2569.5405315799999</v>
      </c>
      <c r="Q178" s="21">
        <v>1943.3053841999999</v>
      </c>
      <c r="R178" s="21">
        <v>580.29349223999998</v>
      </c>
      <c r="S178" s="21">
        <v>45.941655140000002</v>
      </c>
      <c r="T178" s="21"/>
      <c r="U178" s="21"/>
      <c r="V178" s="21"/>
      <c r="W178" s="21"/>
      <c r="X178" s="21"/>
      <c r="Y178" s="21"/>
    </row>
    <row r="179" spans="1:25">
      <c r="A179" s="9">
        <v>45658</v>
      </c>
      <c r="B179" s="21">
        <v>24867.117117149999</v>
      </c>
      <c r="C179" s="21">
        <f t="shared" ref="C179" si="1008">I179+O179</f>
        <v>15092.076661860001</v>
      </c>
      <c r="D179" s="21">
        <f t="shared" ref="D179" si="1009">J179+P179</f>
        <v>9775.04045529</v>
      </c>
      <c r="E179" s="21">
        <f t="shared" ref="E179" si="1010">K179+Q179</f>
        <v>7382.3332662100001</v>
      </c>
      <c r="F179" s="21">
        <f t="shared" ref="F179" si="1011">L179+R179</f>
        <v>2320.3617514900002</v>
      </c>
      <c r="G179" s="21">
        <f t="shared" ref="G179" si="1012">M179+S179</f>
        <v>72.345437590000003</v>
      </c>
      <c r="H179" s="21">
        <f t="shared" ref="H179" si="1013">SUM(I179:J179)</f>
        <v>19400.298482190003</v>
      </c>
      <c r="I179" s="21">
        <v>12196.038200290001</v>
      </c>
      <c r="J179" s="21">
        <f t="shared" ref="J179" si="1014">SUM(K179:M179)</f>
        <v>7204.2602819000003</v>
      </c>
      <c r="K179" s="21">
        <v>5425.1582477299999</v>
      </c>
      <c r="L179" s="21">
        <v>1728.8159967900001</v>
      </c>
      <c r="M179" s="21">
        <v>50.286037380000003</v>
      </c>
      <c r="N179" s="21">
        <f t="shared" ref="N179" si="1015">SUM(O179:P179)</f>
        <v>5466.8186349600001</v>
      </c>
      <c r="O179" s="21">
        <v>2896.03846157</v>
      </c>
      <c r="P179" s="21">
        <f t="shared" ref="P179" si="1016">SUM(Q179:S179)</f>
        <v>2570.7801733900001</v>
      </c>
      <c r="Q179" s="21">
        <v>1957.1750184800001</v>
      </c>
      <c r="R179" s="21">
        <v>591.54575469999997</v>
      </c>
      <c r="S179" s="21">
        <v>22.05940021</v>
      </c>
      <c r="T179" s="21"/>
      <c r="U179" s="21"/>
      <c r="V179" s="21"/>
      <c r="W179" s="21"/>
      <c r="X179" s="21"/>
      <c r="Y179" s="21"/>
    </row>
    <row r="180" spans="1:25">
      <c r="A180" s="9">
        <v>45689</v>
      </c>
      <c r="B180" s="21">
        <v>24996.757845320004</v>
      </c>
      <c r="C180" s="21">
        <f t="shared" ref="C180" si="1017">I180+O180</f>
        <v>15102.02883497</v>
      </c>
      <c r="D180" s="21">
        <f t="shared" ref="D180" si="1018">J180+P180</f>
        <v>9894.72901035</v>
      </c>
      <c r="E180" s="21">
        <f t="shared" ref="E180" si="1019">K180+Q180</f>
        <v>7476.41761391</v>
      </c>
      <c r="F180" s="21">
        <f t="shared" ref="F180" si="1020">L180+R180</f>
        <v>2338.3610664299999</v>
      </c>
      <c r="G180" s="21">
        <f t="shared" ref="G180" si="1021">M180+S180</f>
        <v>79.950330010000002</v>
      </c>
      <c r="H180" s="21">
        <f t="shared" ref="H180" si="1022">SUM(I180:J180)</f>
        <v>19548.51413788</v>
      </c>
      <c r="I180" s="21">
        <v>12195.89508733</v>
      </c>
      <c r="J180" s="21">
        <f t="shared" ref="J180" si="1023">SUM(K180:M180)</f>
        <v>7352.6190505499999</v>
      </c>
      <c r="K180" s="21">
        <v>5554.4911865900003</v>
      </c>
      <c r="L180" s="21">
        <v>1745.2255540900001</v>
      </c>
      <c r="M180" s="21">
        <v>52.902309870000003</v>
      </c>
      <c r="N180" s="21">
        <f t="shared" ref="N180" si="1024">SUM(O180:P180)</f>
        <v>5448.2437074400004</v>
      </c>
      <c r="O180" s="21">
        <v>2906.1337476399999</v>
      </c>
      <c r="P180" s="21">
        <f t="shared" ref="P180" si="1025">SUM(Q180:S180)</f>
        <v>2542.1099598000001</v>
      </c>
      <c r="Q180" s="21">
        <v>1921.9264273199999</v>
      </c>
      <c r="R180" s="21">
        <v>593.13551233999999</v>
      </c>
      <c r="S180" s="21">
        <v>27.048020139999998</v>
      </c>
      <c r="T180" s="21"/>
      <c r="U180" s="21"/>
      <c r="V180" s="21"/>
      <c r="W180" s="21"/>
      <c r="X180" s="21"/>
      <c r="Y180" s="21"/>
    </row>
    <row r="181" spans="1:25">
      <c r="A181" s="9">
        <v>45717</v>
      </c>
      <c r="B181" s="21">
        <v>24805.314660250002</v>
      </c>
      <c r="C181" s="21">
        <f t="shared" ref="C181" si="1026">I181+O181</f>
        <v>14867.67773082</v>
      </c>
      <c r="D181" s="21">
        <f t="shared" ref="D181" si="1027">J181+P181</f>
        <v>9937.6369294299984</v>
      </c>
      <c r="E181" s="21">
        <f t="shared" ref="E181" si="1028">K181+Q181</f>
        <v>7525.5352964699996</v>
      </c>
      <c r="F181" s="21">
        <f t="shared" ref="F181" si="1029">L181+R181</f>
        <v>2339.0586155800002</v>
      </c>
      <c r="G181" s="21">
        <f t="shared" ref="G181" si="1030">M181+S181</f>
        <v>73.043017380000009</v>
      </c>
      <c r="H181" s="21">
        <f t="shared" ref="H181" si="1031">SUM(I181:J181)</f>
        <v>19331.142897989997</v>
      </c>
      <c r="I181" s="21">
        <v>11961.459963609999</v>
      </c>
      <c r="J181" s="21">
        <f t="shared" ref="J181" si="1032">SUM(K181:M181)</f>
        <v>7369.6829343799991</v>
      </c>
      <c r="K181" s="21">
        <v>5570.1457624799996</v>
      </c>
      <c r="L181" s="21">
        <v>1746.1667221800001</v>
      </c>
      <c r="M181" s="21">
        <v>53.370449720000003</v>
      </c>
      <c r="N181" s="21">
        <f t="shared" ref="N181" si="1033">SUM(O181:P181)</f>
        <v>5474.1717622599999</v>
      </c>
      <c r="O181" s="21">
        <v>2906.2177672100001</v>
      </c>
      <c r="P181" s="21">
        <f t="shared" ref="P181" si="1034">SUM(Q181:S181)</f>
        <v>2567.9539950499998</v>
      </c>
      <c r="Q181" s="21">
        <v>1955.38953399</v>
      </c>
      <c r="R181" s="21">
        <v>592.89189339999996</v>
      </c>
      <c r="S181" s="21">
        <v>19.672567659999999</v>
      </c>
      <c r="T181" s="21"/>
      <c r="U181" s="21"/>
      <c r="V181" s="21"/>
      <c r="W181" s="21"/>
      <c r="X181" s="21"/>
      <c r="Y181" s="2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86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6" customWidth="1"/>
    <col min="2" max="2" width="8.6640625" style="16" customWidth="1"/>
    <col min="3" max="3" width="13.109375" style="16" customWidth="1"/>
    <col min="4" max="4" width="12.88671875" style="16" customWidth="1"/>
    <col min="5" max="5" width="12.6640625" style="16" customWidth="1"/>
    <col min="6" max="6" width="13.109375" style="16" customWidth="1"/>
    <col min="7" max="7" width="14.88671875" style="16" customWidth="1"/>
    <col min="8" max="8" width="10.88671875" style="16" customWidth="1"/>
    <col min="9" max="9" width="15.88671875" style="16" customWidth="1"/>
    <col min="10" max="10" width="12.109375" style="16" customWidth="1"/>
    <col min="11" max="11" width="12.44140625" style="16" customWidth="1"/>
    <col min="12" max="12" width="13.5546875" style="16" customWidth="1"/>
    <col min="13" max="13" width="10.88671875" style="16" customWidth="1"/>
    <col min="14" max="14" width="11.109375" style="16" customWidth="1"/>
    <col min="15" max="15" width="13.6640625" style="16" customWidth="1"/>
    <col min="16" max="16" width="7.109375" style="16" customWidth="1"/>
    <col min="17" max="17" width="10.33203125" style="16" customWidth="1"/>
    <col min="18" max="18" width="10.109375" style="16" customWidth="1"/>
    <col min="19" max="16384" width="9.109375" style="16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 ht="25.5" customHeight="1">
      <c r="A3" s="219" t="s">
        <v>104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</row>
    <row r="4" spans="1:22" ht="12.75" customHeight="1">
      <c r="A4" s="212" t="s">
        <v>127</v>
      </c>
      <c r="B4" s="224"/>
      <c r="C4" s="224"/>
      <c r="D4" s="224"/>
      <c r="E4" s="224"/>
      <c r="F4" s="224"/>
    </row>
    <row r="5" spans="1:22" ht="12.75" customHeight="1">
      <c r="A5" s="17" t="s">
        <v>226</v>
      </c>
    </row>
    <row r="6" spans="1:2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22" s="33" customFormat="1" ht="12.75" customHeight="1">
      <c r="A7" s="214"/>
      <c r="B7" s="216"/>
      <c r="C7" s="210" t="s">
        <v>255</v>
      </c>
      <c r="D7" s="210" t="s">
        <v>256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257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2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2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22" s="33" customFormat="1" collapsed="1">
      <c r="A10" s="44">
        <v>1</v>
      </c>
      <c r="B10" s="169">
        <v>2</v>
      </c>
      <c r="C10" s="44">
        <v>3</v>
      </c>
      <c r="D10" s="169">
        <v>4</v>
      </c>
      <c r="E10" s="44">
        <v>5</v>
      </c>
      <c r="F10" s="169">
        <v>6</v>
      </c>
      <c r="G10" s="44">
        <v>7</v>
      </c>
      <c r="H10" s="169">
        <v>8</v>
      </c>
      <c r="I10" s="44">
        <v>9</v>
      </c>
      <c r="J10" s="169">
        <v>10</v>
      </c>
      <c r="K10" s="44">
        <v>11</v>
      </c>
      <c r="L10" s="169">
        <v>12</v>
      </c>
      <c r="M10" s="44">
        <v>13</v>
      </c>
      <c r="N10" s="169">
        <v>14</v>
      </c>
      <c r="O10" s="44">
        <v>15</v>
      </c>
      <c r="P10" s="169">
        <v>16</v>
      </c>
      <c r="Q10" s="44">
        <v>17</v>
      </c>
      <c r="R10" s="169">
        <v>18</v>
      </c>
      <c r="S10" s="44">
        <v>19</v>
      </c>
      <c r="T10" s="169">
        <v>20</v>
      </c>
    </row>
    <row r="11" spans="1:2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30">
        <v>1054.8269761700003</v>
      </c>
      <c r="C35" s="130">
        <v>262.72198765999997</v>
      </c>
      <c r="D35" s="130">
        <v>1.82712794</v>
      </c>
      <c r="E35" s="130">
        <v>260.95843460000003</v>
      </c>
      <c r="F35" s="130">
        <v>164.87511504</v>
      </c>
      <c r="G35" s="130">
        <v>1.3546741199999999</v>
      </c>
      <c r="H35" s="130">
        <v>76.550996450000014</v>
      </c>
      <c r="I35" s="130">
        <v>136.43249089</v>
      </c>
      <c r="J35" s="130">
        <v>72.580716140000007</v>
      </c>
      <c r="K35" s="130">
        <v>1.2699799899999997</v>
      </c>
      <c r="L35" s="130">
        <v>19.524314830000005</v>
      </c>
      <c r="M35" s="170" t="s">
        <v>186</v>
      </c>
      <c r="N35" s="130">
        <v>9.4521717599999988</v>
      </c>
      <c r="O35" s="130">
        <v>29.855553740000001</v>
      </c>
      <c r="P35" s="130">
        <v>4.9740131500000002</v>
      </c>
      <c r="Q35" s="130">
        <v>4.8702840300000005</v>
      </c>
      <c r="R35" s="130">
        <v>4.6372371100000001</v>
      </c>
      <c r="S35" s="130">
        <v>0.69653377999999999</v>
      </c>
      <c r="T35" s="130">
        <v>2.2453449400000003</v>
      </c>
      <c r="U35" s="130"/>
      <c r="V35" s="130"/>
    </row>
    <row r="36" spans="1:22" hidden="1" outlineLevel="1">
      <c r="A36" s="9">
        <v>41306</v>
      </c>
      <c r="B36" s="130">
        <v>1354.8933290099999</v>
      </c>
      <c r="C36" s="130">
        <v>274.15370611999998</v>
      </c>
      <c r="D36" s="130">
        <v>1.8219073900000005</v>
      </c>
      <c r="E36" s="130">
        <v>542.50979435999989</v>
      </c>
      <c r="F36" s="130">
        <v>202.82131403</v>
      </c>
      <c r="G36" s="130">
        <v>1.32546655</v>
      </c>
      <c r="H36" s="130">
        <v>83.672102370000005</v>
      </c>
      <c r="I36" s="130">
        <v>97.556443189999996</v>
      </c>
      <c r="J36" s="130">
        <v>68.299398910000008</v>
      </c>
      <c r="K36" s="130">
        <v>1.6573695700000002</v>
      </c>
      <c r="L36" s="130">
        <v>17.63990347</v>
      </c>
      <c r="M36" s="170" t="s">
        <v>186</v>
      </c>
      <c r="N36" s="130">
        <v>9.8134855599999984</v>
      </c>
      <c r="O36" s="130">
        <v>35.69333821</v>
      </c>
      <c r="P36" s="130">
        <v>5.4858259199999999</v>
      </c>
      <c r="Q36" s="130">
        <v>4.9481693700000005</v>
      </c>
      <c r="R36" s="130">
        <v>4.0084231099999998</v>
      </c>
      <c r="S36" s="130">
        <v>0.67225398999999997</v>
      </c>
      <c r="T36" s="130">
        <v>2.81442689</v>
      </c>
      <c r="U36" s="130"/>
      <c r="V36" s="130"/>
    </row>
    <row r="37" spans="1:22" hidden="1" outlineLevel="1">
      <c r="A37" s="9">
        <v>41334</v>
      </c>
      <c r="B37" s="130">
        <v>1347.94044332</v>
      </c>
      <c r="C37" s="130">
        <v>264.27546028999996</v>
      </c>
      <c r="D37" s="130">
        <v>2.2643065400000002</v>
      </c>
      <c r="E37" s="130">
        <v>564.73456561</v>
      </c>
      <c r="F37" s="130">
        <v>175.15385544999998</v>
      </c>
      <c r="G37" s="130">
        <v>1.80517394</v>
      </c>
      <c r="H37" s="130">
        <v>90.458395519999996</v>
      </c>
      <c r="I37" s="130">
        <v>102.19397449000002</v>
      </c>
      <c r="J37" s="130">
        <v>66.11774367999999</v>
      </c>
      <c r="K37" s="130">
        <v>1.52724568</v>
      </c>
      <c r="L37" s="130">
        <v>15.659920370000002</v>
      </c>
      <c r="M37" s="170" t="s">
        <v>186</v>
      </c>
      <c r="N37" s="130">
        <v>10.35100718</v>
      </c>
      <c r="O37" s="130">
        <v>37.305558310000002</v>
      </c>
      <c r="P37" s="130">
        <v>5.8952942900000007</v>
      </c>
      <c r="Q37" s="130">
        <v>4.7732720100000003</v>
      </c>
      <c r="R37" s="130">
        <v>2.52456199</v>
      </c>
      <c r="S37" s="130">
        <v>0.7326614199999999</v>
      </c>
      <c r="T37" s="130">
        <v>2.1674465500000002</v>
      </c>
      <c r="U37" s="130"/>
      <c r="V37" s="130"/>
    </row>
    <row r="38" spans="1:22" hidden="1" outlineLevel="1">
      <c r="A38" s="9">
        <v>41365</v>
      </c>
      <c r="B38" s="130">
        <v>1029.2721607599999</v>
      </c>
      <c r="C38" s="130">
        <v>235.57886483000001</v>
      </c>
      <c r="D38" s="130">
        <v>2.5410999899999998</v>
      </c>
      <c r="E38" s="130">
        <v>295.14552218999995</v>
      </c>
      <c r="F38" s="130">
        <v>87.18636927</v>
      </c>
      <c r="G38" s="130">
        <v>1.9390979899999998</v>
      </c>
      <c r="H38" s="130">
        <v>134.61841765</v>
      </c>
      <c r="I38" s="130">
        <v>113.10980237000001</v>
      </c>
      <c r="J38" s="130">
        <v>66.237886319999987</v>
      </c>
      <c r="K38" s="130">
        <v>1.7940180299999999</v>
      </c>
      <c r="L38" s="130">
        <v>13.771024860000001</v>
      </c>
      <c r="M38" s="170" t="s">
        <v>186</v>
      </c>
      <c r="N38" s="130">
        <v>9.4574384100000017</v>
      </c>
      <c r="O38" s="130">
        <v>51.154140540000007</v>
      </c>
      <c r="P38" s="130">
        <v>7.0376756699999996</v>
      </c>
      <c r="Q38" s="130">
        <v>3.8357405500000001</v>
      </c>
      <c r="R38" s="130">
        <v>2.8507571900000004</v>
      </c>
      <c r="S38" s="130">
        <v>0.90814331000000004</v>
      </c>
      <c r="T38" s="130">
        <v>2.1061615900000001</v>
      </c>
      <c r="U38" s="130"/>
      <c r="V38" s="130"/>
    </row>
    <row r="39" spans="1:22" hidden="1" outlineLevel="1">
      <c r="A39" s="9">
        <v>41395</v>
      </c>
      <c r="B39" s="130">
        <v>1058.46317228</v>
      </c>
      <c r="C39" s="130">
        <v>251.69866508999996</v>
      </c>
      <c r="D39" s="130">
        <v>2.9092548699999998</v>
      </c>
      <c r="E39" s="130">
        <v>326.51236173000007</v>
      </c>
      <c r="F39" s="130">
        <v>60.622887970000001</v>
      </c>
      <c r="G39" s="130">
        <v>2.1149237200000002</v>
      </c>
      <c r="H39" s="130">
        <v>127.84333713999999</v>
      </c>
      <c r="I39" s="130">
        <v>110.57743792999999</v>
      </c>
      <c r="J39" s="130">
        <v>75.491922380000005</v>
      </c>
      <c r="K39" s="130">
        <v>1.6563752700000001</v>
      </c>
      <c r="L39" s="130">
        <v>13.12412799</v>
      </c>
      <c r="M39" s="170" t="s">
        <v>186</v>
      </c>
      <c r="N39" s="130">
        <v>11.079019559999999</v>
      </c>
      <c r="O39" s="130">
        <v>57.073235740000008</v>
      </c>
      <c r="P39" s="130">
        <v>6.730915780000001</v>
      </c>
      <c r="Q39" s="130">
        <v>4.4466368300000001</v>
      </c>
      <c r="R39" s="130">
        <v>3.6304736699999998</v>
      </c>
      <c r="S39" s="130">
        <v>0.79915429999999998</v>
      </c>
      <c r="T39" s="130">
        <v>2.1524423100000001</v>
      </c>
      <c r="U39" s="130"/>
      <c r="V39" s="130"/>
    </row>
    <row r="40" spans="1:22" hidden="1" outlineLevel="1">
      <c r="A40" s="9">
        <v>41426</v>
      </c>
      <c r="B40" s="130">
        <v>987.44396293999989</v>
      </c>
      <c r="C40" s="130">
        <v>206.17203839999999</v>
      </c>
      <c r="D40" s="130">
        <v>3.0797318599999999</v>
      </c>
      <c r="E40" s="130">
        <v>365.81416671999995</v>
      </c>
      <c r="F40" s="130">
        <v>40.291432829999998</v>
      </c>
      <c r="G40" s="130">
        <v>2.4356553700000001</v>
      </c>
      <c r="H40" s="130">
        <v>122.49590849000001</v>
      </c>
      <c r="I40" s="130">
        <v>109.71450235</v>
      </c>
      <c r="J40" s="130">
        <v>52.440796169999999</v>
      </c>
      <c r="K40" s="130">
        <v>1.35647706</v>
      </c>
      <c r="L40" s="130">
        <v>12.94950935</v>
      </c>
      <c r="M40" s="170" t="s">
        <v>186</v>
      </c>
      <c r="N40" s="130">
        <v>9.816550659999999</v>
      </c>
      <c r="O40" s="130">
        <v>43.553261070000005</v>
      </c>
      <c r="P40" s="130">
        <v>7.4321015099999999</v>
      </c>
      <c r="Q40" s="130">
        <v>4.0131640800000001</v>
      </c>
      <c r="R40" s="130">
        <v>2.77278731</v>
      </c>
      <c r="S40" s="130">
        <v>0.91862677000000004</v>
      </c>
      <c r="T40" s="130">
        <v>2.1872529399999996</v>
      </c>
      <c r="U40" s="130"/>
      <c r="V40" s="130"/>
    </row>
    <row r="41" spans="1:22" hidden="1" outlineLevel="1">
      <c r="A41" s="9">
        <v>41456</v>
      </c>
      <c r="B41" s="130">
        <v>1089.00321693</v>
      </c>
      <c r="C41" s="130">
        <v>257.88316679000002</v>
      </c>
      <c r="D41" s="130">
        <v>4.0147945400000005</v>
      </c>
      <c r="E41" s="130">
        <v>432.17105250999992</v>
      </c>
      <c r="F41" s="130">
        <v>34.65099215</v>
      </c>
      <c r="G41" s="130">
        <v>2.5951251800000001</v>
      </c>
      <c r="H41" s="130">
        <v>119.87239682000001</v>
      </c>
      <c r="I41" s="130">
        <v>114.63812255000001</v>
      </c>
      <c r="J41" s="130">
        <v>36.025061889999996</v>
      </c>
      <c r="K41" s="130">
        <v>1.55348128</v>
      </c>
      <c r="L41" s="130">
        <v>15.59330141</v>
      </c>
      <c r="M41" s="170" t="s">
        <v>186</v>
      </c>
      <c r="N41" s="130">
        <v>12.384801959999999</v>
      </c>
      <c r="O41" s="130">
        <v>38.303017789999998</v>
      </c>
      <c r="P41" s="130">
        <v>8.1287562300000005</v>
      </c>
      <c r="Q41" s="130">
        <v>3.6694026699999998</v>
      </c>
      <c r="R41" s="130">
        <v>3.6285339399999996</v>
      </c>
      <c r="S41" s="130">
        <v>0.81127922000000008</v>
      </c>
      <c r="T41" s="130">
        <v>3.0799299999999996</v>
      </c>
      <c r="U41" s="130"/>
      <c r="V41" s="130"/>
    </row>
    <row r="42" spans="1:22" hidden="1" outlineLevel="1">
      <c r="A42" s="9">
        <v>41487</v>
      </c>
      <c r="B42" s="130">
        <v>1035.9125802000001</v>
      </c>
      <c r="C42" s="130">
        <v>214.80170181000003</v>
      </c>
      <c r="D42" s="130">
        <v>2.2856588000000002</v>
      </c>
      <c r="E42" s="130">
        <v>397.60061833000003</v>
      </c>
      <c r="F42" s="130">
        <v>25.13842914</v>
      </c>
      <c r="G42" s="130">
        <v>1.5694560099999999</v>
      </c>
      <c r="H42" s="130">
        <v>167.17622704000001</v>
      </c>
      <c r="I42" s="130">
        <v>112.58277705</v>
      </c>
      <c r="J42" s="130">
        <v>42.051228500000001</v>
      </c>
      <c r="K42" s="130">
        <v>1.3096855300000001</v>
      </c>
      <c r="L42" s="130">
        <v>11.85773114</v>
      </c>
      <c r="M42" s="170" t="s">
        <v>186</v>
      </c>
      <c r="N42" s="130">
        <v>10.31130705</v>
      </c>
      <c r="O42" s="130">
        <v>31.274503240000001</v>
      </c>
      <c r="P42" s="130">
        <v>7.1224482299999998</v>
      </c>
      <c r="Q42" s="130">
        <v>4.0984307599999994</v>
      </c>
      <c r="R42" s="130">
        <v>3.5935148399999997</v>
      </c>
      <c r="S42" s="130">
        <v>0.66611754999999995</v>
      </c>
      <c r="T42" s="130">
        <v>2.4727451799999995</v>
      </c>
      <c r="U42" s="130"/>
      <c r="V42" s="130"/>
    </row>
    <row r="43" spans="1:22" hidden="1" outlineLevel="1">
      <c r="A43" s="9">
        <v>41518</v>
      </c>
      <c r="B43" s="130">
        <v>1061.9911486400001</v>
      </c>
      <c r="C43" s="130">
        <v>219.17202100999998</v>
      </c>
      <c r="D43" s="130">
        <v>2.4012218999999999</v>
      </c>
      <c r="E43" s="130">
        <v>410.99600079000004</v>
      </c>
      <c r="F43" s="130">
        <v>37.709176380000002</v>
      </c>
      <c r="G43" s="130">
        <v>2.25197826</v>
      </c>
      <c r="H43" s="130">
        <v>146.20907116000001</v>
      </c>
      <c r="I43" s="130">
        <v>129.05349337000001</v>
      </c>
      <c r="J43" s="130">
        <v>30.296710280000003</v>
      </c>
      <c r="K43" s="130">
        <v>1.2136348800000001</v>
      </c>
      <c r="L43" s="130">
        <v>13.185277700000002</v>
      </c>
      <c r="M43" s="170" t="s">
        <v>186</v>
      </c>
      <c r="N43" s="130">
        <v>10.696965799999999</v>
      </c>
      <c r="O43" s="130">
        <v>31.026519439999994</v>
      </c>
      <c r="P43" s="130">
        <v>8.8157160400000016</v>
      </c>
      <c r="Q43" s="130">
        <v>5.3809530900000002</v>
      </c>
      <c r="R43" s="130">
        <v>9.0917862199999977</v>
      </c>
      <c r="S43" s="130">
        <v>0.71425969</v>
      </c>
      <c r="T43" s="130">
        <v>3.7763626299999999</v>
      </c>
      <c r="U43" s="130"/>
      <c r="V43" s="130"/>
    </row>
    <row r="44" spans="1:22" hidden="1" outlineLevel="1">
      <c r="A44" s="9">
        <v>41548</v>
      </c>
      <c r="B44" s="130">
        <v>1149.2396549</v>
      </c>
      <c r="C44" s="130">
        <v>272.44323204</v>
      </c>
      <c r="D44" s="130">
        <v>3.7840733700000002</v>
      </c>
      <c r="E44" s="130">
        <v>415.06225932999996</v>
      </c>
      <c r="F44" s="130">
        <v>78.800185510000006</v>
      </c>
      <c r="G44" s="130">
        <v>2.5255837299999997</v>
      </c>
      <c r="H44" s="130">
        <v>130.66050496</v>
      </c>
      <c r="I44" s="130">
        <v>134.2360219</v>
      </c>
      <c r="J44" s="130">
        <v>30.632046739999996</v>
      </c>
      <c r="K44" s="130">
        <v>1.21576219</v>
      </c>
      <c r="L44" s="130">
        <v>13.501732219999999</v>
      </c>
      <c r="M44" s="170" t="s">
        <v>186</v>
      </c>
      <c r="N44" s="130">
        <v>10.249335540000002</v>
      </c>
      <c r="O44" s="130">
        <v>29.968823609999998</v>
      </c>
      <c r="P44" s="130">
        <v>9.5038532499999988</v>
      </c>
      <c r="Q44" s="130">
        <v>4.6753507599999997</v>
      </c>
      <c r="R44" s="130">
        <v>7.303503430000001</v>
      </c>
      <c r="S44" s="130">
        <v>0.71117059000000005</v>
      </c>
      <c r="T44" s="130">
        <v>3.9662157299999992</v>
      </c>
      <c r="U44" s="130"/>
      <c r="V44" s="130"/>
    </row>
    <row r="45" spans="1:22" hidden="1" outlineLevel="1">
      <c r="A45" s="9">
        <v>41579</v>
      </c>
      <c r="B45" s="130">
        <v>1235.5683449000001</v>
      </c>
      <c r="C45" s="130">
        <v>245.00673232</v>
      </c>
      <c r="D45" s="130">
        <v>2.3374672800000003</v>
      </c>
      <c r="E45" s="130">
        <v>433.69569409000002</v>
      </c>
      <c r="F45" s="130">
        <v>79.57946213000001</v>
      </c>
      <c r="G45" s="130">
        <v>2.3463300899999999</v>
      </c>
      <c r="H45" s="130">
        <v>121.39422233999997</v>
      </c>
      <c r="I45" s="130">
        <v>234.62816558</v>
      </c>
      <c r="J45" s="130">
        <v>33.58155137</v>
      </c>
      <c r="K45" s="130">
        <v>1.4842777599999999</v>
      </c>
      <c r="L45" s="130">
        <v>12.9913141</v>
      </c>
      <c r="M45" s="170" t="s">
        <v>186</v>
      </c>
      <c r="N45" s="130">
        <v>12.14865256</v>
      </c>
      <c r="O45" s="130">
        <v>31.744603230000003</v>
      </c>
      <c r="P45" s="130">
        <v>6.2147099299999997</v>
      </c>
      <c r="Q45" s="130">
        <v>4.6483954299999999</v>
      </c>
      <c r="R45" s="130">
        <v>9.0364779199999976</v>
      </c>
      <c r="S45" s="130">
        <v>0.73098843999999996</v>
      </c>
      <c r="T45" s="130">
        <v>3.9993003299999996</v>
      </c>
      <c r="U45" s="130"/>
      <c r="V45" s="130"/>
    </row>
    <row r="46" spans="1:22" hidden="1" outlineLevel="1">
      <c r="A46" s="9">
        <v>41609</v>
      </c>
      <c r="B46" s="130">
        <v>1303.4950159300001</v>
      </c>
      <c r="C46" s="130">
        <v>185.96893859999997</v>
      </c>
      <c r="D46" s="130">
        <v>1.8928545000000003</v>
      </c>
      <c r="E46" s="130">
        <v>446.18684748000004</v>
      </c>
      <c r="F46" s="130">
        <v>66.910967519999986</v>
      </c>
      <c r="G46" s="130">
        <v>2.2436079700000002</v>
      </c>
      <c r="H46" s="130">
        <v>63.697288989999997</v>
      </c>
      <c r="I46" s="130">
        <v>350.85337446999995</v>
      </c>
      <c r="J46" s="130">
        <v>106.53675554999998</v>
      </c>
      <c r="K46" s="130">
        <v>1.3325757999999999</v>
      </c>
      <c r="L46" s="130">
        <v>11.637983189999998</v>
      </c>
      <c r="M46" s="170" t="s">
        <v>186</v>
      </c>
      <c r="N46" s="130">
        <v>10.352976700000001</v>
      </c>
      <c r="O46" s="130">
        <v>33.300034429999997</v>
      </c>
      <c r="P46" s="130">
        <v>5.5680789700000002</v>
      </c>
      <c r="Q46" s="130">
        <v>3.5828779500000003</v>
      </c>
      <c r="R46" s="130">
        <v>8.3000176400000001</v>
      </c>
      <c r="S46" s="130">
        <v>0.60794268000000007</v>
      </c>
      <c r="T46" s="130">
        <v>4.5218934900000001</v>
      </c>
      <c r="U46" s="130"/>
      <c r="V46" s="130"/>
    </row>
    <row r="47" spans="1:22" hidden="1" outlineLevel="1">
      <c r="A47" s="9">
        <v>41640</v>
      </c>
      <c r="B47" s="130">
        <v>1152.0807935299997</v>
      </c>
      <c r="C47" s="130">
        <v>214.80244246000001</v>
      </c>
      <c r="D47" s="130">
        <v>1.96886089</v>
      </c>
      <c r="E47" s="130">
        <v>346.87619775000002</v>
      </c>
      <c r="F47" s="130">
        <v>72.909747460000006</v>
      </c>
      <c r="G47" s="130">
        <v>2.5200003500000001</v>
      </c>
      <c r="H47" s="130">
        <v>53.381561619999999</v>
      </c>
      <c r="I47" s="130">
        <v>331.96948600000002</v>
      </c>
      <c r="J47" s="130">
        <v>43.959379940000005</v>
      </c>
      <c r="K47" s="130">
        <v>1.13606684</v>
      </c>
      <c r="L47" s="130">
        <v>18.171786650000001</v>
      </c>
      <c r="M47" s="170" t="s">
        <v>186</v>
      </c>
      <c r="N47" s="130">
        <v>10.18676793</v>
      </c>
      <c r="O47" s="130">
        <v>31.710525439999994</v>
      </c>
      <c r="P47" s="130">
        <v>5.2069728099999999</v>
      </c>
      <c r="Q47" s="130">
        <v>4.4271997800000005</v>
      </c>
      <c r="R47" s="130">
        <v>7.3349506399999997</v>
      </c>
      <c r="S47" s="130">
        <v>0.49032354</v>
      </c>
      <c r="T47" s="130">
        <v>5.0285234300000008</v>
      </c>
      <c r="U47" s="130"/>
      <c r="V47" s="130"/>
    </row>
    <row r="48" spans="1:22" hidden="1" outlineLevel="1">
      <c r="A48" s="9">
        <v>41671</v>
      </c>
      <c r="B48" s="130">
        <v>1162.9822765700001</v>
      </c>
      <c r="C48" s="130">
        <v>209.56170057999998</v>
      </c>
      <c r="D48" s="130">
        <v>1.8330065000000002</v>
      </c>
      <c r="E48" s="130">
        <v>345.15358075000006</v>
      </c>
      <c r="F48" s="130">
        <v>88.261015700000002</v>
      </c>
      <c r="G48" s="130">
        <v>4.4750422199999997</v>
      </c>
      <c r="H48" s="130">
        <v>36.759311829999994</v>
      </c>
      <c r="I48" s="130">
        <v>359.97933066000007</v>
      </c>
      <c r="J48" s="130">
        <v>38.489032129999998</v>
      </c>
      <c r="K48" s="130">
        <v>1.1021819799999999</v>
      </c>
      <c r="L48" s="130">
        <v>15.30947005</v>
      </c>
      <c r="M48" s="170" t="s">
        <v>186</v>
      </c>
      <c r="N48" s="130">
        <v>10.615263819999999</v>
      </c>
      <c r="O48" s="130">
        <v>29.330393650000001</v>
      </c>
      <c r="P48" s="130">
        <v>5.4382841899999992</v>
      </c>
      <c r="Q48" s="130">
        <v>4.6700102299999999</v>
      </c>
      <c r="R48" s="130">
        <v>6.3964901300000001</v>
      </c>
      <c r="S48" s="130">
        <v>0.40129513</v>
      </c>
      <c r="T48" s="130">
        <v>5.2068670199999998</v>
      </c>
      <c r="U48" s="130"/>
      <c r="V48" s="130"/>
    </row>
    <row r="49" spans="1:22" hidden="1" outlineLevel="1">
      <c r="A49" s="9">
        <v>41699</v>
      </c>
      <c r="B49" s="130">
        <v>1161.5152793899999</v>
      </c>
      <c r="C49" s="130">
        <v>193.77571982000001</v>
      </c>
      <c r="D49" s="130">
        <v>2.0820237500000003</v>
      </c>
      <c r="E49" s="130">
        <v>351.75543644999999</v>
      </c>
      <c r="F49" s="130">
        <v>106.37382277</v>
      </c>
      <c r="G49" s="130">
        <v>3.65835665</v>
      </c>
      <c r="H49" s="130">
        <v>47.170643349999992</v>
      </c>
      <c r="I49" s="130">
        <v>343.20372800000001</v>
      </c>
      <c r="J49" s="130">
        <v>30.851472910000002</v>
      </c>
      <c r="K49" s="130">
        <v>1.5713486899999998</v>
      </c>
      <c r="L49" s="130">
        <v>13.919221240000001</v>
      </c>
      <c r="M49" s="170" t="s">
        <v>186</v>
      </c>
      <c r="N49" s="130">
        <v>10.006924620000001</v>
      </c>
      <c r="O49" s="130">
        <v>30.673510309999998</v>
      </c>
      <c r="P49" s="130">
        <v>9.7918253800000006</v>
      </c>
      <c r="Q49" s="130">
        <v>4.5633039199999992</v>
      </c>
      <c r="R49" s="130">
        <v>6.182041439999999</v>
      </c>
      <c r="S49" s="130">
        <v>0.76109689000000003</v>
      </c>
      <c r="T49" s="130">
        <v>5.1748031999999995</v>
      </c>
      <c r="U49" s="130"/>
      <c r="V49" s="130"/>
    </row>
    <row r="50" spans="1:22" hidden="1" outlineLevel="1">
      <c r="A50" s="9">
        <v>41730</v>
      </c>
      <c r="B50" s="130">
        <v>1065.9655296599999</v>
      </c>
      <c r="C50" s="130">
        <v>239.20035673000001</v>
      </c>
      <c r="D50" s="130">
        <v>2.5505999700000004</v>
      </c>
      <c r="E50" s="130">
        <v>409.76764680000002</v>
      </c>
      <c r="F50" s="130">
        <v>102.88954455000001</v>
      </c>
      <c r="G50" s="130">
        <v>4.2861271300000006</v>
      </c>
      <c r="H50" s="130">
        <v>46.535496640000005</v>
      </c>
      <c r="I50" s="130">
        <v>126.70674881000001</v>
      </c>
      <c r="J50" s="130">
        <v>40.536887999999998</v>
      </c>
      <c r="K50" s="130">
        <v>1.4150734300000001</v>
      </c>
      <c r="L50" s="130">
        <v>12.605855050000001</v>
      </c>
      <c r="M50" s="170" t="s">
        <v>186</v>
      </c>
      <c r="N50" s="130">
        <v>12.070459640000001</v>
      </c>
      <c r="O50" s="130">
        <v>30.848184929999999</v>
      </c>
      <c r="P50" s="130">
        <v>21.50656283</v>
      </c>
      <c r="Q50" s="130">
        <v>3.5183730300000002</v>
      </c>
      <c r="R50" s="130">
        <v>5.7766457800000008</v>
      </c>
      <c r="S50" s="130">
        <v>0.40810111999999998</v>
      </c>
      <c r="T50" s="130">
        <v>5.3428652199999993</v>
      </c>
      <c r="U50" s="130"/>
      <c r="V50" s="130"/>
    </row>
    <row r="51" spans="1:22" hidden="1" outlineLevel="1">
      <c r="A51" s="9">
        <v>41760</v>
      </c>
      <c r="B51" s="130">
        <v>1079.8443316300002</v>
      </c>
      <c r="C51" s="130">
        <v>279.62687194</v>
      </c>
      <c r="D51" s="130">
        <v>5.8742581700000001</v>
      </c>
      <c r="E51" s="130">
        <v>343.62691029000007</v>
      </c>
      <c r="F51" s="130">
        <v>81.031464620000008</v>
      </c>
      <c r="G51" s="130">
        <v>3.07101026</v>
      </c>
      <c r="H51" s="130">
        <v>52.273349540000005</v>
      </c>
      <c r="I51" s="130">
        <v>164.82636463000006</v>
      </c>
      <c r="J51" s="130">
        <v>39.480874000000007</v>
      </c>
      <c r="K51" s="130">
        <v>1.5767863099999999</v>
      </c>
      <c r="L51" s="130">
        <v>13.40373612</v>
      </c>
      <c r="M51" s="170" t="s">
        <v>186</v>
      </c>
      <c r="N51" s="130">
        <v>16.39726409</v>
      </c>
      <c r="O51" s="130">
        <v>36.004327790000005</v>
      </c>
      <c r="P51" s="130">
        <v>26.779899680000003</v>
      </c>
      <c r="Q51" s="130">
        <v>3.6197969400000005</v>
      </c>
      <c r="R51" s="130">
        <v>6.5797221000000015</v>
      </c>
      <c r="S51" s="130">
        <v>0.67964727000000003</v>
      </c>
      <c r="T51" s="130">
        <v>4.9920478800000003</v>
      </c>
      <c r="U51" s="130"/>
      <c r="V51" s="130"/>
    </row>
    <row r="52" spans="1:22" hidden="1" outlineLevel="1">
      <c r="A52" s="9">
        <v>41791</v>
      </c>
      <c r="B52" s="130">
        <v>1030.3773063400001</v>
      </c>
      <c r="C52" s="130">
        <v>231.84934966</v>
      </c>
      <c r="D52" s="130">
        <v>3.1261335199999998</v>
      </c>
      <c r="E52" s="130">
        <v>396.64903723999998</v>
      </c>
      <c r="F52" s="130">
        <v>62.824210140000005</v>
      </c>
      <c r="G52" s="130">
        <v>4.585297090000001</v>
      </c>
      <c r="H52" s="130">
        <v>38.273016139999996</v>
      </c>
      <c r="I52" s="130">
        <v>150.51992755999999</v>
      </c>
      <c r="J52" s="130">
        <v>37.878975899999993</v>
      </c>
      <c r="K52" s="130">
        <v>2.13987449</v>
      </c>
      <c r="L52" s="130">
        <v>9.3854148399999993</v>
      </c>
      <c r="M52" s="170" t="s">
        <v>186</v>
      </c>
      <c r="N52" s="130">
        <v>13.653635230000001</v>
      </c>
      <c r="O52" s="130">
        <v>36.114387359999995</v>
      </c>
      <c r="P52" s="130">
        <v>28.446441790000002</v>
      </c>
      <c r="Q52" s="130">
        <v>2.6182886999999999</v>
      </c>
      <c r="R52" s="130">
        <v>6.3307456699999989</v>
      </c>
      <c r="S52" s="130">
        <v>1.1537031399999997</v>
      </c>
      <c r="T52" s="130">
        <v>4.8288678699999998</v>
      </c>
      <c r="U52" s="130"/>
      <c r="V52" s="130"/>
    </row>
    <row r="53" spans="1:22" hidden="1" outlineLevel="1">
      <c r="A53" s="9">
        <v>41821</v>
      </c>
      <c r="B53" s="130">
        <v>1211.4658097200002</v>
      </c>
      <c r="C53" s="130">
        <v>310.50233247</v>
      </c>
      <c r="D53" s="130">
        <v>6.61627074</v>
      </c>
      <c r="E53" s="130">
        <v>478.75129892000001</v>
      </c>
      <c r="F53" s="130">
        <v>49.661283230000002</v>
      </c>
      <c r="G53" s="130">
        <v>3.99523962</v>
      </c>
      <c r="H53" s="130">
        <v>53.800043219999992</v>
      </c>
      <c r="I53" s="130">
        <v>167.21176119000003</v>
      </c>
      <c r="J53" s="130">
        <v>37.110874109999997</v>
      </c>
      <c r="K53" s="130">
        <v>2.2320985099999997</v>
      </c>
      <c r="L53" s="130">
        <v>10.202660460000002</v>
      </c>
      <c r="M53" s="170" t="s">
        <v>186</v>
      </c>
      <c r="N53" s="130">
        <v>12.896022950000001</v>
      </c>
      <c r="O53" s="130">
        <v>31.682165189999996</v>
      </c>
      <c r="P53" s="130">
        <v>28.758877349999999</v>
      </c>
      <c r="Q53" s="130">
        <v>3.1193220600000005</v>
      </c>
      <c r="R53" s="130">
        <v>8.6338284499999993</v>
      </c>
      <c r="S53" s="130">
        <v>0.84754991000000002</v>
      </c>
      <c r="T53" s="130">
        <v>5.4441813400000001</v>
      </c>
      <c r="U53" s="130"/>
      <c r="V53" s="130"/>
    </row>
    <row r="54" spans="1:22" hidden="1" outlineLevel="1">
      <c r="A54" s="9">
        <v>41852</v>
      </c>
      <c r="B54" s="130">
        <v>1293.3387245500003</v>
      </c>
      <c r="C54" s="130">
        <v>354.79705022999997</v>
      </c>
      <c r="D54" s="130">
        <v>8.52827059</v>
      </c>
      <c r="E54" s="130">
        <v>486.89847473000009</v>
      </c>
      <c r="F54" s="130">
        <v>44.008115010000004</v>
      </c>
      <c r="G54" s="130">
        <v>4.1248571800000002</v>
      </c>
      <c r="H54" s="130">
        <v>75.399167509999998</v>
      </c>
      <c r="I54" s="130">
        <v>169.49865182000002</v>
      </c>
      <c r="J54" s="130">
        <v>39.507100110000003</v>
      </c>
      <c r="K54" s="130">
        <v>1.69743318</v>
      </c>
      <c r="L54" s="130">
        <v>9.3655896900000002</v>
      </c>
      <c r="M54" s="170" t="s">
        <v>186</v>
      </c>
      <c r="N54" s="130">
        <v>12.93770336</v>
      </c>
      <c r="O54" s="130">
        <v>34.944891940000005</v>
      </c>
      <c r="P54" s="130">
        <v>30.343955189999996</v>
      </c>
      <c r="Q54" s="130">
        <v>5.9120464499999992</v>
      </c>
      <c r="R54" s="130">
        <v>8.09264662</v>
      </c>
      <c r="S54" s="130">
        <v>0.90164920999999998</v>
      </c>
      <c r="T54" s="130">
        <v>6.3811217299999994</v>
      </c>
      <c r="U54" s="130"/>
      <c r="V54" s="133"/>
    </row>
    <row r="55" spans="1:22" hidden="1" outlineLevel="1">
      <c r="A55" s="9">
        <v>41883</v>
      </c>
      <c r="B55" s="130">
        <v>1359.3448008800001</v>
      </c>
      <c r="C55" s="130">
        <v>417.63332935</v>
      </c>
      <c r="D55" s="130">
        <v>6.3827733599999998</v>
      </c>
      <c r="E55" s="130">
        <v>487.19725789000006</v>
      </c>
      <c r="F55" s="130">
        <v>59.901804069999997</v>
      </c>
      <c r="G55" s="130">
        <v>3.1869353600000005</v>
      </c>
      <c r="H55" s="130">
        <v>62.339781500000001</v>
      </c>
      <c r="I55" s="130">
        <v>163.85033460999998</v>
      </c>
      <c r="J55" s="130">
        <v>46.512031539999995</v>
      </c>
      <c r="K55" s="130">
        <v>2.0810358</v>
      </c>
      <c r="L55" s="130">
        <v>9.2034701300000012</v>
      </c>
      <c r="M55" s="170" t="s">
        <v>186</v>
      </c>
      <c r="N55" s="130">
        <v>12.994791019999999</v>
      </c>
      <c r="O55" s="130">
        <v>32.459842139999999</v>
      </c>
      <c r="P55" s="130">
        <v>34.090413560000002</v>
      </c>
      <c r="Q55" s="130">
        <v>6.4838402300000002</v>
      </c>
      <c r="R55" s="130">
        <v>8.4221821499999994</v>
      </c>
      <c r="S55" s="130">
        <v>0.74269150000000006</v>
      </c>
      <c r="T55" s="130">
        <v>5.8622866700000005</v>
      </c>
      <c r="U55" s="130"/>
      <c r="V55" s="130"/>
    </row>
    <row r="56" spans="1:22" hidden="1" outlineLevel="1">
      <c r="A56" s="9">
        <v>41913</v>
      </c>
      <c r="B56" s="130">
        <v>1381.82726473</v>
      </c>
      <c r="C56" s="130">
        <v>422.40355942999997</v>
      </c>
      <c r="D56" s="130">
        <v>6.1510240199999995</v>
      </c>
      <c r="E56" s="130">
        <v>488.60089841000001</v>
      </c>
      <c r="F56" s="130">
        <v>76.586893460000013</v>
      </c>
      <c r="G56" s="130">
        <v>4.0347003300000006</v>
      </c>
      <c r="H56" s="130">
        <v>58.303778109999996</v>
      </c>
      <c r="I56" s="130">
        <v>169.92819994999996</v>
      </c>
      <c r="J56" s="130">
        <v>46.256428929999998</v>
      </c>
      <c r="K56" s="130">
        <v>2.3760312899999998</v>
      </c>
      <c r="L56" s="130">
        <v>12.281450910000002</v>
      </c>
      <c r="M56" s="170" t="s">
        <v>186</v>
      </c>
      <c r="N56" s="130">
        <v>14.794860359999999</v>
      </c>
      <c r="O56" s="130">
        <v>31.70660634</v>
      </c>
      <c r="P56" s="130">
        <v>27.378080049999998</v>
      </c>
      <c r="Q56" s="130">
        <v>5.9910432400000007</v>
      </c>
      <c r="R56" s="130">
        <v>8.2432108899999985</v>
      </c>
      <c r="S56" s="130">
        <v>0.8978145099999999</v>
      </c>
      <c r="T56" s="130">
        <v>5.8926845000000005</v>
      </c>
      <c r="U56" s="130"/>
      <c r="V56" s="130"/>
    </row>
    <row r="57" spans="1:22" hidden="1" outlineLevel="1">
      <c r="A57" s="9">
        <v>41944</v>
      </c>
      <c r="B57" s="130">
        <v>1617.2573839900001</v>
      </c>
      <c r="C57" s="130">
        <v>540.59921224999994</v>
      </c>
      <c r="D57" s="130">
        <v>6.8936180199999999</v>
      </c>
      <c r="E57" s="130">
        <v>558.63508264999996</v>
      </c>
      <c r="F57" s="130">
        <v>80.805072880000012</v>
      </c>
      <c r="G57" s="130">
        <v>5.6373705900000006</v>
      </c>
      <c r="H57" s="130">
        <v>79.198074689999984</v>
      </c>
      <c r="I57" s="130">
        <v>172.81380204000004</v>
      </c>
      <c r="J57" s="130">
        <v>52.444562920000003</v>
      </c>
      <c r="K57" s="130">
        <v>2.0347501799999996</v>
      </c>
      <c r="L57" s="130">
        <v>12.16962783</v>
      </c>
      <c r="M57" s="170" t="s">
        <v>186</v>
      </c>
      <c r="N57" s="130">
        <v>14.840610610000002</v>
      </c>
      <c r="O57" s="130">
        <v>33.28804057</v>
      </c>
      <c r="P57" s="130">
        <v>34.772308350000003</v>
      </c>
      <c r="Q57" s="130">
        <v>6.1970546899999999</v>
      </c>
      <c r="R57" s="130">
        <v>10.010640050000001</v>
      </c>
      <c r="S57" s="130">
        <v>0.90322504999999997</v>
      </c>
      <c r="T57" s="130">
        <v>6.01433062</v>
      </c>
      <c r="U57" s="130"/>
      <c r="V57" s="130"/>
    </row>
    <row r="58" spans="1:22" hidden="1" outlineLevel="1">
      <c r="A58" s="9">
        <v>41974</v>
      </c>
      <c r="B58" s="130">
        <v>1783.77642311</v>
      </c>
      <c r="C58" s="130">
        <v>591.62491567000006</v>
      </c>
      <c r="D58" s="130">
        <v>4.96950059</v>
      </c>
      <c r="E58" s="130">
        <v>676.93921052000007</v>
      </c>
      <c r="F58" s="130">
        <v>81.589455239999992</v>
      </c>
      <c r="G58" s="130">
        <v>4.9548047400000002</v>
      </c>
      <c r="H58" s="130">
        <v>63.838057609999993</v>
      </c>
      <c r="I58" s="130">
        <v>199.09271332999998</v>
      </c>
      <c r="J58" s="130">
        <v>53.521953969999998</v>
      </c>
      <c r="K58" s="130">
        <v>1.9381315100000001</v>
      </c>
      <c r="L58" s="130">
        <v>9.4953892700000004</v>
      </c>
      <c r="M58" s="170" t="s">
        <v>186</v>
      </c>
      <c r="N58" s="130">
        <v>13.108202010000001</v>
      </c>
      <c r="O58" s="130">
        <v>31.220625470000002</v>
      </c>
      <c r="P58" s="130">
        <v>28.495609170000002</v>
      </c>
      <c r="Q58" s="130">
        <v>6.1646666999999997</v>
      </c>
      <c r="R58" s="130">
        <v>10.178289550000001</v>
      </c>
      <c r="S58" s="130">
        <v>0.61342931999999994</v>
      </c>
      <c r="T58" s="130">
        <v>6.0314684399999994</v>
      </c>
      <c r="U58" s="130"/>
      <c r="V58" s="130"/>
    </row>
    <row r="59" spans="1:22" hidden="1" outlineLevel="1">
      <c r="A59" s="9">
        <v>42005</v>
      </c>
      <c r="B59" s="130">
        <v>1680.6271461699998</v>
      </c>
      <c r="C59" s="130">
        <v>588.83959976999995</v>
      </c>
      <c r="D59" s="130">
        <v>5.6744837100000005</v>
      </c>
      <c r="E59" s="130">
        <v>587.09313383000006</v>
      </c>
      <c r="F59" s="130">
        <v>85.12584351000001</v>
      </c>
      <c r="G59" s="130">
        <v>6.37787579</v>
      </c>
      <c r="H59" s="130">
        <v>67.817283959999997</v>
      </c>
      <c r="I59" s="130">
        <v>185.31456824000003</v>
      </c>
      <c r="J59" s="130">
        <v>46.802429180000011</v>
      </c>
      <c r="K59" s="130">
        <v>1.5175021</v>
      </c>
      <c r="L59" s="130">
        <v>11.69244666</v>
      </c>
      <c r="M59" s="170" t="s">
        <v>186</v>
      </c>
      <c r="N59" s="130">
        <v>12.528146049999998</v>
      </c>
      <c r="O59" s="130">
        <v>27.565951800000001</v>
      </c>
      <c r="P59" s="130">
        <v>33.403813750000005</v>
      </c>
      <c r="Q59" s="130">
        <v>6.7400096300000003</v>
      </c>
      <c r="R59" s="130">
        <v>9.4171099700000003</v>
      </c>
      <c r="S59" s="130">
        <v>0.55872044999999992</v>
      </c>
      <c r="T59" s="130">
        <v>4.1582277699999999</v>
      </c>
      <c r="U59" s="130"/>
      <c r="V59" s="130"/>
    </row>
    <row r="60" spans="1:22" hidden="1" outlineLevel="1">
      <c r="A60" s="9">
        <v>42036</v>
      </c>
      <c r="B60" s="130">
        <v>1934.8958830299998</v>
      </c>
      <c r="C60" s="130">
        <v>740.54896913999994</v>
      </c>
      <c r="D60" s="130">
        <v>5.0178369900000002</v>
      </c>
      <c r="E60" s="130">
        <v>674.5192937999999</v>
      </c>
      <c r="F60" s="130">
        <v>112.85649836</v>
      </c>
      <c r="G60" s="130">
        <v>6.6288436100000006</v>
      </c>
      <c r="H60" s="130">
        <v>64.770292019999999</v>
      </c>
      <c r="I60" s="130">
        <v>163.01370732999999</v>
      </c>
      <c r="J60" s="130">
        <v>55.779655669999997</v>
      </c>
      <c r="K60" s="130">
        <v>1.5226450499999999</v>
      </c>
      <c r="L60" s="130">
        <v>12.477958989999999</v>
      </c>
      <c r="M60" s="170" t="s">
        <v>186</v>
      </c>
      <c r="N60" s="130">
        <v>13.83756745</v>
      </c>
      <c r="O60" s="130">
        <v>32.131344259999999</v>
      </c>
      <c r="P60" s="130">
        <v>31.349859499999997</v>
      </c>
      <c r="Q60" s="130">
        <v>6.8284893600000007</v>
      </c>
      <c r="R60" s="130">
        <v>7.9072000200000003</v>
      </c>
      <c r="S60" s="130">
        <v>0.69656225999999999</v>
      </c>
      <c r="T60" s="130">
        <v>5.009159219999999</v>
      </c>
      <c r="U60" s="130"/>
      <c r="V60" s="130"/>
    </row>
    <row r="61" spans="1:22" hidden="1" outlineLevel="1">
      <c r="A61" s="9">
        <v>42064</v>
      </c>
      <c r="B61" s="130">
        <v>1740.68356012</v>
      </c>
      <c r="C61" s="130">
        <v>564.89746773000002</v>
      </c>
      <c r="D61" s="130">
        <v>6.3827148400000002</v>
      </c>
      <c r="E61" s="130">
        <v>638.04718991000004</v>
      </c>
      <c r="F61" s="130">
        <v>148.26514340999998</v>
      </c>
      <c r="G61" s="130">
        <v>5.5971792300000001</v>
      </c>
      <c r="H61" s="130">
        <v>58.661316159999998</v>
      </c>
      <c r="I61" s="130">
        <v>165.57353296000002</v>
      </c>
      <c r="J61" s="130">
        <v>49.791033540000001</v>
      </c>
      <c r="K61" s="130">
        <v>1.6651058300000001</v>
      </c>
      <c r="L61" s="130">
        <v>12.558235569999997</v>
      </c>
      <c r="M61" s="170" t="s">
        <v>186</v>
      </c>
      <c r="N61" s="130">
        <v>16.000425709999998</v>
      </c>
      <c r="O61" s="130">
        <v>33.87612524</v>
      </c>
      <c r="P61" s="130">
        <v>18.529073880000002</v>
      </c>
      <c r="Q61" s="130">
        <v>8.0822448399999995</v>
      </c>
      <c r="R61" s="130">
        <v>7.62575862</v>
      </c>
      <c r="S61" s="130">
        <v>0.89514671000000012</v>
      </c>
      <c r="T61" s="130">
        <v>4.2358659400000001</v>
      </c>
      <c r="U61" s="130"/>
      <c r="V61" s="130"/>
    </row>
    <row r="62" spans="1:22" hidden="1" outlineLevel="1">
      <c r="A62" s="9">
        <v>42095</v>
      </c>
      <c r="B62" s="130">
        <v>1797.9350449399999</v>
      </c>
      <c r="C62" s="130">
        <v>628.30823289</v>
      </c>
      <c r="D62" s="130">
        <v>6.9185373800000001</v>
      </c>
      <c r="E62" s="130">
        <v>646.70530128999997</v>
      </c>
      <c r="F62" s="130">
        <v>135.68098631000001</v>
      </c>
      <c r="G62" s="130">
        <v>5.1228558600000005</v>
      </c>
      <c r="H62" s="130">
        <v>62.809930909999999</v>
      </c>
      <c r="I62" s="130">
        <v>172.51051166000002</v>
      </c>
      <c r="J62" s="130">
        <v>53.80231972</v>
      </c>
      <c r="K62" s="130">
        <v>1.38430729</v>
      </c>
      <c r="L62" s="130">
        <v>9.5521492599999984</v>
      </c>
      <c r="M62" s="170" t="s">
        <v>186</v>
      </c>
      <c r="N62" s="130">
        <v>14.275661349999998</v>
      </c>
      <c r="O62" s="130">
        <v>20.496669389999997</v>
      </c>
      <c r="P62" s="130">
        <v>19.126914599999996</v>
      </c>
      <c r="Q62" s="130">
        <v>7.62001814</v>
      </c>
      <c r="R62" s="130">
        <v>8.5381012700000003</v>
      </c>
      <c r="S62" s="130">
        <v>0.70173242999999996</v>
      </c>
      <c r="T62" s="130">
        <v>4.3808151899999999</v>
      </c>
      <c r="U62" s="130"/>
      <c r="V62" s="130"/>
    </row>
    <row r="63" spans="1:22" hidden="1" outlineLevel="1">
      <c r="A63" s="9">
        <v>42125</v>
      </c>
      <c r="B63" s="130">
        <v>1806.68719702</v>
      </c>
      <c r="C63" s="130">
        <v>674.98946034000005</v>
      </c>
      <c r="D63" s="130">
        <v>8.1181609899999998</v>
      </c>
      <c r="E63" s="130">
        <v>559.53853407999998</v>
      </c>
      <c r="F63" s="130">
        <v>147.94995603000001</v>
      </c>
      <c r="G63" s="130">
        <v>4.1807141700000008</v>
      </c>
      <c r="H63" s="130">
        <v>55.528577130000002</v>
      </c>
      <c r="I63" s="130">
        <v>184.15148857</v>
      </c>
      <c r="J63" s="130">
        <v>61.532805689999996</v>
      </c>
      <c r="K63" s="130">
        <v>1.7280986199999999</v>
      </c>
      <c r="L63" s="130">
        <v>8.2473497400000007</v>
      </c>
      <c r="M63" s="170" t="s">
        <v>186</v>
      </c>
      <c r="N63" s="130">
        <v>27.284941100000001</v>
      </c>
      <c r="O63" s="130">
        <v>31.62318162</v>
      </c>
      <c r="P63" s="130">
        <v>20.668813269999998</v>
      </c>
      <c r="Q63" s="130">
        <v>8.0780117800000006</v>
      </c>
      <c r="R63" s="130">
        <v>8.5598661299999996</v>
      </c>
      <c r="S63" s="130">
        <v>0.78994549999999997</v>
      </c>
      <c r="T63" s="130">
        <v>3.7172922599999998</v>
      </c>
      <c r="U63" s="130"/>
      <c r="V63" s="130"/>
    </row>
    <row r="64" spans="1:22" hidden="1" outlineLevel="1">
      <c r="A64" s="9">
        <v>42156</v>
      </c>
      <c r="B64" s="130">
        <v>1532.04989239</v>
      </c>
      <c r="C64" s="130">
        <v>356.56896254999998</v>
      </c>
      <c r="D64" s="130">
        <v>11.89185977</v>
      </c>
      <c r="E64" s="130">
        <v>604.08365751999997</v>
      </c>
      <c r="F64" s="130">
        <v>138.02673322000001</v>
      </c>
      <c r="G64" s="130">
        <v>4.3102213000000003</v>
      </c>
      <c r="H64" s="130">
        <v>57.355284250000011</v>
      </c>
      <c r="I64" s="130">
        <v>182.46258826000002</v>
      </c>
      <c r="J64" s="130">
        <v>69.142228099999997</v>
      </c>
      <c r="K64" s="130">
        <v>1.9203767799999998</v>
      </c>
      <c r="L64" s="130">
        <v>12.899625889999999</v>
      </c>
      <c r="M64" s="170" t="s">
        <v>186</v>
      </c>
      <c r="N64" s="130">
        <v>25.722571809999998</v>
      </c>
      <c r="O64" s="130">
        <v>25.500526749999999</v>
      </c>
      <c r="P64" s="130">
        <v>20.163658589999997</v>
      </c>
      <c r="Q64" s="130">
        <v>8.1858355799999991</v>
      </c>
      <c r="R64" s="130">
        <v>8.3397157400000008</v>
      </c>
      <c r="S64" s="130">
        <v>0.99239677999999998</v>
      </c>
      <c r="T64" s="130">
        <v>4.4836495000000003</v>
      </c>
      <c r="U64" s="130"/>
      <c r="V64" s="130"/>
    </row>
    <row r="65" spans="1:22" hidden="1" outlineLevel="1">
      <c r="A65" s="9">
        <v>42186</v>
      </c>
      <c r="B65" s="130">
        <v>1660.8900218700001</v>
      </c>
      <c r="C65" s="130">
        <v>509.36966830000006</v>
      </c>
      <c r="D65" s="130">
        <v>13.323097319999999</v>
      </c>
      <c r="E65" s="130">
        <v>552.99775638000006</v>
      </c>
      <c r="F65" s="130">
        <v>150.10564729999999</v>
      </c>
      <c r="G65" s="130">
        <v>3.2420553100000005</v>
      </c>
      <c r="H65" s="130">
        <v>63.766085580000009</v>
      </c>
      <c r="I65" s="130">
        <v>207.48159208999999</v>
      </c>
      <c r="J65" s="130">
        <v>66.681143719999994</v>
      </c>
      <c r="K65" s="130">
        <v>1.4674106300000003</v>
      </c>
      <c r="L65" s="130">
        <v>12.77088878</v>
      </c>
      <c r="M65" s="170" t="s">
        <v>186</v>
      </c>
      <c r="N65" s="130">
        <v>22.516808300000001</v>
      </c>
      <c r="O65" s="130">
        <v>24.068946349999997</v>
      </c>
      <c r="P65" s="130">
        <v>12.802251270000001</v>
      </c>
      <c r="Q65" s="130">
        <v>4.7832958000000003</v>
      </c>
      <c r="R65" s="130">
        <v>7.83055287</v>
      </c>
      <c r="S65" s="130">
        <v>1.8131420499999999</v>
      </c>
      <c r="T65" s="130">
        <v>5.86967982</v>
      </c>
      <c r="U65" s="130"/>
      <c r="V65" s="130"/>
    </row>
    <row r="66" spans="1:22" hidden="1" outlineLevel="1">
      <c r="A66" s="9">
        <v>42217</v>
      </c>
      <c r="B66" s="130">
        <v>1656.7230116200001</v>
      </c>
      <c r="C66" s="130">
        <v>472.91588983999998</v>
      </c>
      <c r="D66" s="130">
        <v>11.42045003</v>
      </c>
      <c r="E66" s="130">
        <v>592.35036067999999</v>
      </c>
      <c r="F66" s="130">
        <v>107.94060192000001</v>
      </c>
      <c r="G66" s="130">
        <v>3.6099563500000005</v>
      </c>
      <c r="H66" s="130">
        <v>66.790277140000001</v>
      </c>
      <c r="I66" s="130">
        <v>213.87286739999999</v>
      </c>
      <c r="J66" s="130">
        <v>72.639008650000008</v>
      </c>
      <c r="K66" s="130">
        <v>2.2103040300000001</v>
      </c>
      <c r="L66" s="130">
        <v>14.535460139999998</v>
      </c>
      <c r="M66" s="170" t="s">
        <v>186</v>
      </c>
      <c r="N66" s="130">
        <v>33.629790180000001</v>
      </c>
      <c r="O66" s="130">
        <v>25.773946229999996</v>
      </c>
      <c r="P66" s="130">
        <v>11.432439420000001</v>
      </c>
      <c r="Q66" s="130">
        <v>9.8713057800000001</v>
      </c>
      <c r="R66" s="130">
        <v>7.1781770299999996</v>
      </c>
      <c r="S66" s="130">
        <v>2.04526327</v>
      </c>
      <c r="T66" s="130">
        <v>8.5069135300000003</v>
      </c>
      <c r="U66" s="130"/>
      <c r="V66" s="130"/>
    </row>
    <row r="67" spans="1:22" hidden="1" outlineLevel="1">
      <c r="A67" s="9">
        <v>42248</v>
      </c>
      <c r="B67" s="130">
        <v>1677.7784611599998</v>
      </c>
      <c r="C67" s="130">
        <v>543.46892973000001</v>
      </c>
      <c r="D67" s="130">
        <v>15.790264489999998</v>
      </c>
      <c r="E67" s="130">
        <v>567.88649607999992</v>
      </c>
      <c r="F67" s="130">
        <v>77.024889860000002</v>
      </c>
      <c r="G67" s="130">
        <v>4.48528416</v>
      </c>
      <c r="H67" s="130">
        <v>73.41378263</v>
      </c>
      <c r="I67" s="130">
        <v>215.29166626</v>
      </c>
      <c r="J67" s="130">
        <v>63.434979309999989</v>
      </c>
      <c r="K67" s="130">
        <v>1.7397268400000001</v>
      </c>
      <c r="L67" s="130">
        <v>12.543002129999998</v>
      </c>
      <c r="M67" s="170" t="s">
        <v>186</v>
      </c>
      <c r="N67" s="130">
        <v>35.998372580000002</v>
      </c>
      <c r="O67" s="130">
        <v>26.741142910000001</v>
      </c>
      <c r="P67" s="130">
        <v>10.946352360000001</v>
      </c>
      <c r="Q67" s="130">
        <v>11.096755889999999</v>
      </c>
      <c r="R67" s="130">
        <v>7.0156016400000007</v>
      </c>
      <c r="S67" s="130">
        <v>0.71323177000000004</v>
      </c>
      <c r="T67" s="130">
        <v>10.18798252</v>
      </c>
      <c r="U67" s="130"/>
      <c r="V67" s="130"/>
    </row>
    <row r="68" spans="1:22" hidden="1" outlineLevel="1">
      <c r="A68" s="9">
        <v>42278</v>
      </c>
      <c r="B68" s="130">
        <v>1619.3828713599999</v>
      </c>
      <c r="C68" s="130">
        <v>462.68602466000004</v>
      </c>
      <c r="D68" s="130">
        <v>21.816896400000001</v>
      </c>
      <c r="E68" s="130">
        <v>582.91415257000006</v>
      </c>
      <c r="F68" s="130">
        <v>68.820117080000003</v>
      </c>
      <c r="G68" s="130">
        <v>5.8558842700000007</v>
      </c>
      <c r="H68" s="130">
        <v>82.591944080000005</v>
      </c>
      <c r="I68" s="130">
        <v>213.60751454999999</v>
      </c>
      <c r="J68" s="130">
        <v>65.998849559999996</v>
      </c>
      <c r="K68" s="130">
        <v>2.4478502099999999</v>
      </c>
      <c r="L68" s="130">
        <v>12.603970609999999</v>
      </c>
      <c r="M68" s="170" t="s">
        <v>186</v>
      </c>
      <c r="N68" s="130">
        <v>32.820838639999998</v>
      </c>
      <c r="O68" s="130">
        <v>27.478278389999996</v>
      </c>
      <c r="P68" s="130">
        <v>12.761387999999998</v>
      </c>
      <c r="Q68" s="130">
        <v>10.302408210000001</v>
      </c>
      <c r="R68" s="130">
        <v>6.6397380200000002</v>
      </c>
      <c r="S68" s="130">
        <v>0.95967986000000005</v>
      </c>
      <c r="T68" s="130">
        <v>9.0773362500000001</v>
      </c>
      <c r="U68" s="130"/>
      <c r="V68" s="130"/>
    </row>
    <row r="69" spans="1:22" hidden="1" outlineLevel="1">
      <c r="A69" s="9">
        <v>42309</v>
      </c>
      <c r="B69" s="130">
        <v>1651.96148275</v>
      </c>
      <c r="C69" s="130">
        <v>451.45885370999997</v>
      </c>
      <c r="D69" s="130">
        <v>17.593504750000001</v>
      </c>
      <c r="E69" s="130">
        <v>545.62320533000002</v>
      </c>
      <c r="F69" s="130">
        <v>111.06685589999999</v>
      </c>
      <c r="G69" s="130">
        <v>4.6228190000000007</v>
      </c>
      <c r="H69" s="130">
        <v>101.29251894999999</v>
      </c>
      <c r="I69" s="130">
        <v>227.34385524000001</v>
      </c>
      <c r="J69" s="130">
        <v>72.047350309999999</v>
      </c>
      <c r="K69" s="130">
        <v>2.1092183099999997</v>
      </c>
      <c r="L69" s="130">
        <v>13.277387049999998</v>
      </c>
      <c r="M69" s="170" t="s">
        <v>186</v>
      </c>
      <c r="N69" s="130">
        <v>37.722063519999999</v>
      </c>
      <c r="O69" s="130">
        <v>29.300970509999999</v>
      </c>
      <c r="P69" s="130">
        <v>15.896096639999998</v>
      </c>
      <c r="Q69" s="130">
        <v>9.7977747599999994</v>
      </c>
      <c r="R69" s="130">
        <v>6.0174760900000006</v>
      </c>
      <c r="S69" s="130">
        <v>1.0010500600000001</v>
      </c>
      <c r="T69" s="130">
        <v>5.7904826199999997</v>
      </c>
      <c r="U69" s="130"/>
      <c r="V69" s="130"/>
    </row>
    <row r="70" spans="1:22" hidden="1" outlineLevel="1">
      <c r="A70" s="9">
        <v>42339</v>
      </c>
      <c r="B70" s="130">
        <v>1786.97508264</v>
      </c>
      <c r="C70" s="130">
        <v>390.94623926999998</v>
      </c>
      <c r="D70" s="130">
        <v>15.651490519999999</v>
      </c>
      <c r="E70" s="130">
        <v>670.69634787999985</v>
      </c>
      <c r="F70" s="130">
        <v>122.45879669999999</v>
      </c>
      <c r="G70" s="130">
        <v>4.0434812200000003</v>
      </c>
      <c r="H70" s="130">
        <v>123.89544731000001</v>
      </c>
      <c r="I70" s="130">
        <v>248.92428281999997</v>
      </c>
      <c r="J70" s="130">
        <v>91.223674119999998</v>
      </c>
      <c r="K70" s="130">
        <v>2.0500825800000002</v>
      </c>
      <c r="L70" s="130">
        <v>12.549810229999999</v>
      </c>
      <c r="M70" s="170" t="s">
        <v>186</v>
      </c>
      <c r="N70" s="130">
        <v>32.716081920000001</v>
      </c>
      <c r="O70" s="130">
        <v>31.790738510000008</v>
      </c>
      <c r="P70" s="130">
        <v>17.807883690000001</v>
      </c>
      <c r="Q70" s="130">
        <v>9.2403415899999981</v>
      </c>
      <c r="R70" s="130">
        <v>5.3656310099999995</v>
      </c>
      <c r="S70" s="130">
        <v>0.64022231000000007</v>
      </c>
      <c r="T70" s="130">
        <v>6.9745309600000001</v>
      </c>
      <c r="U70" s="130"/>
      <c r="V70" s="130"/>
    </row>
    <row r="71" spans="1:22" hidden="1" outlineLevel="1">
      <c r="A71" s="9">
        <v>42370</v>
      </c>
      <c r="B71" s="130">
        <v>1779.1000755299997</v>
      </c>
      <c r="C71" s="130">
        <v>385.71877495000001</v>
      </c>
      <c r="D71" s="130">
        <v>16.683771420000003</v>
      </c>
      <c r="E71" s="130">
        <v>707.72701313999994</v>
      </c>
      <c r="F71" s="130">
        <v>109.81418927</v>
      </c>
      <c r="G71" s="130">
        <v>6.8172965100000011</v>
      </c>
      <c r="H71" s="130">
        <v>106.13026264999999</v>
      </c>
      <c r="I71" s="130">
        <v>245.14986704</v>
      </c>
      <c r="J71" s="130">
        <v>71.252954100000011</v>
      </c>
      <c r="K71" s="130">
        <v>2.25459093</v>
      </c>
      <c r="L71" s="130">
        <v>14.554400380000002</v>
      </c>
      <c r="M71" s="170" t="s">
        <v>186</v>
      </c>
      <c r="N71" s="130">
        <v>51.029125529999995</v>
      </c>
      <c r="O71" s="130">
        <v>24.938241969999993</v>
      </c>
      <c r="P71" s="130">
        <v>14.522712499999999</v>
      </c>
      <c r="Q71" s="130">
        <v>9.8399744600000005</v>
      </c>
      <c r="R71" s="130">
        <v>5.3742222000000002</v>
      </c>
      <c r="S71" s="130">
        <v>0.69715059999999984</v>
      </c>
      <c r="T71" s="130">
        <v>6.5955278800000006</v>
      </c>
      <c r="U71" s="130"/>
      <c r="V71" s="130"/>
    </row>
    <row r="72" spans="1:22" hidden="1" outlineLevel="1">
      <c r="A72" s="9">
        <v>42401</v>
      </c>
      <c r="B72" s="130">
        <v>1739.51105057</v>
      </c>
      <c r="C72" s="130">
        <v>402.53437587000002</v>
      </c>
      <c r="D72" s="130">
        <v>9.4154207200000002</v>
      </c>
      <c r="E72" s="130">
        <v>589.06539334000013</v>
      </c>
      <c r="F72" s="130">
        <v>172.01739871000001</v>
      </c>
      <c r="G72" s="130">
        <v>7.1702137200000013</v>
      </c>
      <c r="H72" s="130">
        <v>99.463329229999999</v>
      </c>
      <c r="I72" s="130">
        <v>256.14462163999997</v>
      </c>
      <c r="J72" s="130">
        <v>74.910905889999995</v>
      </c>
      <c r="K72" s="130">
        <v>2.7527916599999998</v>
      </c>
      <c r="L72" s="130">
        <v>16.959589430000001</v>
      </c>
      <c r="M72" s="170" t="s">
        <v>186</v>
      </c>
      <c r="N72" s="130">
        <v>43.361546430000004</v>
      </c>
      <c r="O72" s="130">
        <v>23.885720940000002</v>
      </c>
      <c r="P72" s="130">
        <v>17.613499640000001</v>
      </c>
      <c r="Q72" s="130">
        <v>10.28510691</v>
      </c>
      <c r="R72" s="130">
        <v>5.7618489600000009</v>
      </c>
      <c r="S72" s="130">
        <v>0.79668741999999992</v>
      </c>
      <c r="T72" s="130">
        <v>7.3726000599999999</v>
      </c>
      <c r="U72" s="130"/>
      <c r="V72" s="130"/>
    </row>
    <row r="73" spans="1:22" hidden="1" outlineLevel="1">
      <c r="A73" s="9">
        <v>42430</v>
      </c>
      <c r="B73" s="130">
        <v>1662.6593603499998</v>
      </c>
      <c r="C73" s="130">
        <v>439.31882010999999</v>
      </c>
      <c r="D73" s="130">
        <v>15.60212259</v>
      </c>
      <c r="E73" s="130">
        <v>511.44869069000003</v>
      </c>
      <c r="F73" s="130">
        <v>159.70853815999999</v>
      </c>
      <c r="G73" s="130">
        <v>5.0596070700000002</v>
      </c>
      <c r="H73" s="130">
        <v>87.874275760000003</v>
      </c>
      <c r="I73" s="130">
        <v>243.01554714000002</v>
      </c>
      <c r="J73" s="130">
        <v>76.77317880999999</v>
      </c>
      <c r="K73" s="130">
        <v>4.598680690000001</v>
      </c>
      <c r="L73" s="130">
        <v>13.927460480000001</v>
      </c>
      <c r="M73" s="170" t="s">
        <v>186</v>
      </c>
      <c r="N73" s="130">
        <v>38.617830010000006</v>
      </c>
      <c r="O73" s="130">
        <v>25.389176489999997</v>
      </c>
      <c r="P73" s="130">
        <v>15.973280969999999</v>
      </c>
      <c r="Q73" s="130">
        <v>11.212586340000001</v>
      </c>
      <c r="R73" s="130">
        <v>5.4011892500000007</v>
      </c>
      <c r="S73" s="130">
        <v>0.90749939000000013</v>
      </c>
      <c r="T73" s="130">
        <v>7.8308763999999993</v>
      </c>
      <c r="U73" s="130"/>
      <c r="V73" s="130"/>
    </row>
    <row r="74" spans="1:22" hidden="1" outlineLevel="1">
      <c r="A74" s="9">
        <v>42461</v>
      </c>
      <c r="B74" s="130">
        <v>1879.9532405799998</v>
      </c>
      <c r="C74" s="130">
        <v>509.07175180999991</v>
      </c>
      <c r="D74" s="130">
        <v>13.277184179999999</v>
      </c>
      <c r="E74" s="130">
        <v>604.80725034</v>
      </c>
      <c r="F74" s="130">
        <v>167.73226317000001</v>
      </c>
      <c r="G74" s="130">
        <v>4.7741489699999997</v>
      </c>
      <c r="H74" s="130">
        <v>87.399971460000003</v>
      </c>
      <c r="I74" s="130">
        <v>279.75207955000002</v>
      </c>
      <c r="J74" s="130">
        <v>76.68187617000001</v>
      </c>
      <c r="K74" s="130">
        <v>3.6993617800000003</v>
      </c>
      <c r="L74" s="130">
        <v>13.329948979999999</v>
      </c>
      <c r="M74" s="170" t="s">
        <v>186</v>
      </c>
      <c r="N74" s="130">
        <v>50.73803891</v>
      </c>
      <c r="O74" s="130">
        <v>26.47438219</v>
      </c>
      <c r="P74" s="130">
        <v>19.158072770000004</v>
      </c>
      <c r="Q74" s="130">
        <v>9.8454779299999995</v>
      </c>
      <c r="R74" s="130">
        <v>5.1629418300000003</v>
      </c>
      <c r="S74" s="130">
        <v>0.88122350000000005</v>
      </c>
      <c r="T74" s="130">
        <v>7.1672670399999996</v>
      </c>
      <c r="U74" s="130"/>
      <c r="V74" s="130"/>
    </row>
    <row r="75" spans="1:22" hidden="1" outlineLevel="1">
      <c r="A75" s="9">
        <v>42491</v>
      </c>
      <c r="B75" s="130">
        <v>1985.4051706399996</v>
      </c>
      <c r="C75" s="130">
        <v>527.37013751999996</v>
      </c>
      <c r="D75" s="130">
        <v>21.789462680000003</v>
      </c>
      <c r="E75" s="130">
        <v>678.12560862999999</v>
      </c>
      <c r="F75" s="130">
        <v>171.25376702</v>
      </c>
      <c r="G75" s="130">
        <v>7.5815243299999997</v>
      </c>
      <c r="H75" s="130">
        <v>87.268901720000002</v>
      </c>
      <c r="I75" s="130">
        <v>256.97508825</v>
      </c>
      <c r="J75" s="130">
        <v>82.004157379999995</v>
      </c>
      <c r="K75" s="130">
        <v>6.9143858199999997</v>
      </c>
      <c r="L75" s="130">
        <v>17.251955810000002</v>
      </c>
      <c r="M75" s="170" t="s">
        <v>186</v>
      </c>
      <c r="N75" s="130">
        <v>63.455480270000002</v>
      </c>
      <c r="O75" s="130">
        <v>25.347133769999999</v>
      </c>
      <c r="P75" s="130">
        <v>13.949522980000001</v>
      </c>
      <c r="Q75" s="130">
        <v>10.67067782</v>
      </c>
      <c r="R75" s="130">
        <v>6.9321891999999998</v>
      </c>
      <c r="S75" s="130">
        <v>1.3625615199999999</v>
      </c>
      <c r="T75" s="130">
        <v>7.1526159199999988</v>
      </c>
      <c r="U75" s="130"/>
      <c r="V75" s="130"/>
    </row>
    <row r="76" spans="1:22" hidden="1" outlineLevel="1">
      <c r="A76" s="9">
        <v>42522</v>
      </c>
      <c r="B76" s="130">
        <v>2088.3362873599999</v>
      </c>
      <c r="C76" s="130">
        <v>568.34619199999997</v>
      </c>
      <c r="D76" s="130">
        <v>19.505844330000002</v>
      </c>
      <c r="E76" s="130">
        <v>714.75194703000011</v>
      </c>
      <c r="F76" s="130">
        <v>151.33304949999999</v>
      </c>
      <c r="G76" s="130">
        <v>8.2263041900000005</v>
      </c>
      <c r="H76" s="130">
        <v>91.281238259999995</v>
      </c>
      <c r="I76" s="130">
        <v>303.46974814000004</v>
      </c>
      <c r="J76" s="130">
        <v>83.30997330000001</v>
      </c>
      <c r="K76" s="130">
        <v>6.7714977600000008</v>
      </c>
      <c r="L76" s="130">
        <v>15.321403269999999</v>
      </c>
      <c r="M76" s="170" t="s">
        <v>186</v>
      </c>
      <c r="N76" s="130">
        <v>58.068062939999997</v>
      </c>
      <c r="O76" s="130">
        <v>28.253754860000001</v>
      </c>
      <c r="P76" s="130">
        <v>14.609157909999999</v>
      </c>
      <c r="Q76" s="130">
        <v>10.013659590000001</v>
      </c>
      <c r="R76" s="130">
        <v>7.0884504599999998</v>
      </c>
      <c r="S76" s="130">
        <v>1.1433937699999999</v>
      </c>
      <c r="T76" s="130">
        <v>6.8426100499999993</v>
      </c>
      <c r="U76" s="130"/>
      <c r="V76" s="130"/>
    </row>
    <row r="77" spans="1:22" hidden="1" outlineLevel="1">
      <c r="A77" s="9">
        <v>42552</v>
      </c>
      <c r="B77" s="130">
        <v>2263.0024159099999</v>
      </c>
      <c r="C77" s="130">
        <v>716.57793482</v>
      </c>
      <c r="D77" s="130">
        <v>19.477885689999997</v>
      </c>
      <c r="E77" s="130">
        <v>682.48066101999996</v>
      </c>
      <c r="F77" s="130">
        <v>143.86976827000001</v>
      </c>
      <c r="G77" s="130">
        <v>8.2925481199999993</v>
      </c>
      <c r="H77" s="130">
        <v>90.036546810000004</v>
      </c>
      <c r="I77" s="130">
        <v>374.87496284999997</v>
      </c>
      <c r="J77" s="130">
        <v>71.366254559999987</v>
      </c>
      <c r="K77" s="130">
        <v>6.6025058099999994</v>
      </c>
      <c r="L77" s="130">
        <v>20.887428850000003</v>
      </c>
      <c r="M77" s="170" t="s">
        <v>186</v>
      </c>
      <c r="N77" s="130">
        <v>55.185911630000007</v>
      </c>
      <c r="O77" s="130">
        <v>30.995459989999997</v>
      </c>
      <c r="P77" s="130">
        <v>16.029749599999999</v>
      </c>
      <c r="Q77" s="130">
        <v>7.7269012400000001</v>
      </c>
      <c r="R77" s="130">
        <v>6.6043595499999999</v>
      </c>
      <c r="S77" s="130">
        <v>0.55954196000000012</v>
      </c>
      <c r="T77" s="130">
        <v>11.433995139999999</v>
      </c>
      <c r="U77" s="130"/>
      <c r="V77" s="130"/>
    </row>
    <row r="78" spans="1:22" hidden="1" outlineLevel="1">
      <c r="A78" s="9">
        <v>42583</v>
      </c>
      <c r="B78" s="130">
        <v>2018.1612163100001</v>
      </c>
      <c r="C78" s="130">
        <v>574.01243982999995</v>
      </c>
      <c r="D78" s="130">
        <v>23.133375350000001</v>
      </c>
      <c r="E78" s="130">
        <v>638.08785077000005</v>
      </c>
      <c r="F78" s="130">
        <v>159.95192230999999</v>
      </c>
      <c r="G78" s="130">
        <v>6.8291698700000003</v>
      </c>
      <c r="H78" s="130">
        <v>95.359962699999997</v>
      </c>
      <c r="I78" s="130">
        <v>296.71030651999996</v>
      </c>
      <c r="J78" s="130">
        <v>73.766914580000005</v>
      </c>
      <c r="K78" s="130">
        <v>6.2630870299999994</v>
      </c>
      <c r="L78" s="130">
        <v>17.322388209999996</v>
      </c>
      <c r="M78" s="170" t="s">
        <v>186</v>
      </c>
      <c r="N78" s="130">
        <v>50.521604809999999</v>
      </c>
      <c r="O78" s="130">
        <v>31.998429050000002</v>
      </c>
      <c r="P78" s="130">
        <v>19.297942230000004</v>
      </c>
      <c r="Q78" s="130">
        <v>10.778534779999999</v>
      </c>
      <c r="R78" s="130">
        <v>7.279566889999999</v>
      </c>
      <c r="S78" s="130">
        <v>0.53195534</v>
      </c>
      <c r="T78" s="130">
        <v>6.3157660399999997</v>
      </c>
      <c r="U78" s="130"/>
      <c r="V78" s="130"/>
    </row>
    <row r="79" spans="1:22" hidden="1" outlineLevel="1">
      <c r="A79" s="9">
        <v>42614</v>
      </c>
      <c r="B79" s="130">
        <v>2204.9998277300001</v>
      </c>
      <c r="C79" s="130">
        <v>618.70903783000017</v>
      </c>
      <c r="D79" s="130">
        <v>29.758288679999996</v>
      </c>
      <c r="E79" s="130">
        <v>745.72262520000004</v>
      </c>
      <c r="F79" s="130">
        <v>176.45348160999998</v>
      </c>
      <c r="G79" s="130">
        <v>7.257940969999999</v>
      </c>
      <c r="H79" s="130">
        <v>99.564952899999994</v>
      </c>
      <c r="I79" s="130">
        <v>296.18902131000004</v>
      </c>
      <c r="J79" s="130">
        <v>77.079102429999992</v>
      </c>
      <c r="K79" s="130">
        <v>5.6161818200000004</v>
      </c>
      <c r="L79" s="130">
        <v>15.545472720000001</v>
      </c>
      <c r="M79" s="170" t="s">
        <v>186</v>
      </c>
      <c r="N79" s="130">
        <v>56.110730559999993</v>
      </c>
      <c r="O79" s="130">
        <v>33.844314739999994</v>
      </c>
      <c r="P79" s="130">
        <v>18.177302880000003</v>
      </c>
      <c r="Q79" s="130">
        <v>12.12260962</v>
      </c>
      <c r="R79" s="130">
        <v>5.9932500099999997</v>
      </c>
      <c r="S79" s="130">
        <v>0.74448969000000009</v>
      </c>
      <c r="T79" s="130">
        <v>6.1110247600000003</v>
      </c>
      <c r="U79" s="130"/>
      <c r="V79" s="130"/>
    </row>
    <row r="80" spans="1:22" hidden="1" outlineLevel="1">
      <c r="A80" s="9">
        <v>42644</v>
      </c>
      <c r="B80" s="130">
        <v>2166.65602171</v>
      </c>
      <c r="C80" s="130">
        <v>582.79173686000001</v>
      </c>
      <c r="D80" s="130">
        <v>35.380516540000002</v>
      </c>
      <c r="E80" s="130">
        <v>637.87576980000017</v>
      </c>
      <c r="F80" s="130">
        <v>141.66217398999999</v>
      </c>
      <c r="G80" s="130">
        <v>7.3031660900000004</v>
      </c>
      <c r="H80" s="130">
        <v>102.1245218</v>
      </c>
      <c r="I80" s="130">
        <v>324.17615038999998</v>
      </c>
      <c r="J80" s="130">
        <v>75.815621109999995</v>
      </c>
      <c r="K80" s="130">
        <v>6.7280700799999984</v>
      </c>
      <c r="L80" s="130">
        <v>15.51796045</v>
      </c>
      <c r="M80" s="170" t="s">
        <v>186</v>
      </c>
      <c r="N80" s="130">
        <v>161.28153229</v>
      </c>
      <c r="O80" s="130">
        <v>32.63839797</v>
      </c>
      <c r="P80" s="130">
        <v>18.73007007</v>
      </c>
      <c r="Q80" s="130">
        <v>12.024348019999998</v>
      </c>
      <c r="R80" s="130">
        <v>5.86784178</v>
      </c>
      <c r="S80" s="130">
        <v>0.75246524999999997</v>
      </c>
      <c r="T80" s="130">
        <v>5.9856792199999997</v>
      </c>
      <c r="U80" s="130"/>
      <c r="V80" s="130"/>
    </row>
    <row r="81" spans="1:22" hidden="1" outlineLevel="1">
      <c r="A81" s="9">
        <v>42675</v>
      </c>
      <c r="B81" s="130">
        <v>2138.1331186700004</v>
      </c>
      <c r="C81" s="130">
        <v>494.17444681999996</v>
      </c>
      <c r="D81" s="130">
        <v>22.189238790000001</v>
      </c>
      <c r="E81" s="130">
        <v>704.75526006000007</v>
      </c>
      <c r="F81" s="130">
        <v>135.87800018999999</v>
      </c>
      <c r="G81" s="130">
        <v>10.964222100000001</v>
      </c>
      <c r="H81" s="130">
        <v>123.014871</v>
      </c>
      <c r="I81" s="130">
        <v>339.05086786999999</v>
      </c>
      <c r="J81" s="130">
        <v>94.719976419999995</v>
      </c>
      <c r="K81" s="130">
        <v>5.7585870299999993</v>
      </c>
      <c r="L81" s="130">
        <v>15.113526869999998</v>
      </c>
      <c r="M81" s="170" t="s">
        <v>186</v>
      </c>
      <c r="N81" s="130">
        <v>110.10211828999999</v>
      </c>
      <c r="O81" s="130">
        <v>35.378095970000004</v>
      </c>
      <c r="P81" s="130">
        <v>21.776301900000004</v>
      </c>
      <c r="Q81" s="130">
        <v>11.785486110000001</v>
      </c>
      <c r="R81" s="130">
        <v>6.1785842399999993</v>
      </c>
      <c r="S81" s="130">
        <v>1.01575153</v>
      </c>
      <c r="T81" s="130">
        <v>6.277783480000001</v>
      </c>
      <c r="U81" s="130"/>
      <c r="V81" s="130"/>
    </row>
    <row r="82" spans="1:22" hidden="1" outlineLevel="1">
      <c r="A82" s="9">
        <v>42705</v>
      </c>
      <c r="B82" s="130">
        <v>2151.4100376799997</v>
      </c>
      <c r="C82" s="130">
        <v>604.63645066999993</v>
      </c>
      <c r="D82" s="130">
        <v>14.946300559999999</v>
      </c>
      <c r="E82" s="130">
        <v>631.01444556999991</v>
      </c>
      <c r="F82" s="130">
        <v>94.569900050000001</v>
      </c>
      <c r="G82" s="130">
        <v>8.3674376999999982</v>
      </c>
      <c r="H82" s="130">
        <v>143.39831192</v>
      </c>
      <c r="I82" s="130">
        <v>360.95066936000001</v>
      </c>
      <c r="J82" s="130">
        <v>84.038969769999994</v>
      </c>
      <c r="K82" s="130">
        <v>5.0044945700000003</v>
      </c>
      <c r="L82" s="130">
        <v>15.42784232</v>
      </c>
      <c r="M82" s="170" t="s">
        <v>186</v>
      </c>
      <c r="N82" s="130">
        <v>115.05921906</v>
      </c>
      <c r="O82" s="130">
        <v>35.948438680000002</v>
      </c>
      <c r="P82" s="130">
        <v>15.705398820000001</v>
      </c>
      <c r="Q82" s="130">
        <v>12.212844869999998</v>
      </c>
      <c r="R82" s="130">
        <v>4.8899407200000002</v>
      </c>
      <c r="S82" s="130">
        <v>0.85457355000000002</v>
      </c>
      <c r="T82" s="130">
        <v>4.3847994900000007</v>
      </c>
      <c r="U82" s="130"/>
      <c r="V82" s="130"/>
    </row>
    <row r="83" spans="1:22" hidden="1" outlineLevel="1">
      <c r="A83" s="9">
        <v>42736</v>
      </c>
      <c r="B83" s="130">
        <v>2151.3757499399999</v>
      </c>
      <c r="C83" s="130">
        <v>609.41419607000012</v>
      </c>
      <c r="D83" s="130">
        <v>12.124060099999999</v>
      </c>
      <c r="E83" s="130">
        <v>627.69931329999997</v>
      </c>
      <c r="F83" s="130">
        <v>100.72477582000002</v>
      </c>
      <c r="G83" s="130">
        <v>13.27876655</v>
      </c>
      <c r="H83" s="130">
        <v>106.4070614</v>
      </c>
      <c r="I83" s="130">
        <v>362.39993908999998</v>
      </c>
      <c r="J83" s="130">
        <v>90.371374880000005</v>
      </c>
      <c r="K83" s="130">
        <v>4.32760006</v>
      </c>
      <c r="L83" s="130">
        <v>19.207984789999998</v>
      </c>
      <c r="M83" s="170" t="s">
        <v>186</v>
      </c>
      <c r="N83" s="130">
        <v>122.90671700999999</v>
      </c>
      <c r="O83" s="130">
        <v>38.466225520000002</v>
      </c>
      <c r="P83" s="130">
        <v>18.756922330000002</v>
      </c>
      <c r="Q83" s="130">
        <v>12.545466950000002</v>
      </c>
      <c r="R83" s="130">
        <v>6.8226768500000006</v>
      </c>
      <c r="S83" s="130">
        <v>0.95733139999999994</v>
      </c>
      <c r="T83" s="130">
        <v>4.9653378200000002</v>
      </c>
      <c r="U83" s="130"/>
      <c r="V83" s="130"/>
    </row>
    <row r="84" spans="1:22" hidden="1" outlineLevel="1">
      <c r="A84" s="9">
        <v>42767</v>
      </c>
      <c r="B84" s="130">
        <v>2469.4482784800002</v>
      </c>
      <c r="C84" s="130">
        <v>834.69999273999997</v>
      </c>
      <c r="D84" s="130">
        <v>13.7080301</v>
      </c>
      <c r="E84" s="130">
        <v>647.51036364000004</v>
      </c>
      <c r="F84" s="130">
        <v>173.13048510000002</v>
      </c>
      <c r="G84" s="130">
        <v>12.245458299999999</v>
      </c>
      <c r="H84" s="130">
        <v>94.210487539999988</v>
      </c>
      <c r="I84" s="130">
        <v>358.33411718999997</v>
      </c>
      <c r="J84" s="130">
        <v>86.585108460000015</v>
      </c>
      <c r="K84" s="130">
        <v>2.6291663700000001</v>
      </c>
      <c r="L84" s="130">
        <v>30.238679519999998</v>
      </c>
      <c r="M84" s="170" t="s">
        <v>186</v>
      </c>
      <c r="N84" s="130">
        <v>133.21249175999998</v>
      </c>
      <c r="O84" s="130">
        <v>34.114522519999994</v>
      </c>
      <c r="P84" s="130">
        <v>23.764998539999997</v>
      </c>
      <c r="Q84" s="130">
        <v>12.180511279999999</v>
      </c>
      <c r="R84" s="130">
        <v>6.7593610200000001</v>
      </c>
      <c r="S84" s="130">
        <v>0.86957253000000001</v>
      </c>
      <c r="T84" s="130">
        <v>5.2549318700000001</v>
      </c>
      <c r="U84" s="130"/>
      <c r="V84" s="130"/>
    </row>
    <row r="85" spans="1:22" hidden="1" outlineLevel="1">
      <c r="A85" s="9">
        <v>42795</v>
      </c>
      <c r="B85" s="130">
        <v>2627.7983715699993</v>
      </c>
      <c r="C85" s="130">
        <v>856.4228482699998</v>
      </c>
      <c r="D85" s="130">
        <v>15.02866536</v>
      </c>
      <c r="E85" s="130">
        <v>675.27365908000002</v>
      </c>
      <c r="F85" s="130">
        <v>305.21703420999995</v>
      </c>
      <c r="G85" s="130">
        <v>11.32433004</v>
      </c>
      <c r="H85" s="130">
        <v>86.476009089999991</v>
      </c>
      <c r="I85" s="130">
        <v>327.87147886000002</v>
      </c>
      <c r="J85" s="130">
        <v>134.06631696000002</v>
      </c>
      <c r="K85" s="130">
        <v>2.9634947500000002</v>
      </c>
      <c r="L85" s="130">
        <v>27.930292190000007</v>
      </c>
      <c r="M85" s="170" t="s">
        <v>186</v>
      </c>
      <c r="N85" s="130">
        <v>102.76380408</v>
      </c>
      <c r="O85" s="130">
        <v>33.328012290000004</v>
      </c>
      <c r="P85" s="130">
        <v>23.270158009999996</v>
      </c>
      <c r="Q85" s="130">
        <v>12.518866510000001</v>
      </c>
      <c r="R85" s="130">
        <v>7.7398014299999991</v>
      </c>
      <c r="S85" s="130">
        <v>0.87478636999999992</v>
      </c>
      <c r="T85" s="130">
        <v>4.7288140700000012</v>
      </c>
      <c r="U85" s="130"/>
      <c r="V85" s="130"/>
    </row>
    <row r="86" spans="1:22" hidden="1" outlineLevel="1">
      <c r="A86" s="9">
        <v>42826</v>
      </c>
      <c r="B86" s="130">
        <v>2755.4851776500009</v>
      </c>
      <c r="C86" s="130">
        <v>1127.7084806700002</v>
      </c>
      <c r="D86" s="130">
        <v>13.74119344</v>
      </c>
      <c r="E86" s="130">
        <v>636.10560697999995</v>
      </c>
      <c r="F86" s="130">
        <v>223.77007752</v>
      </c>
      <c r="G86" s="130">
        <v>9.6772752199999985</v>
      </c>
      <c r="H86" s="130">
        <v>89.276421209999995</v>
      </c>
      <c r="I86" s="130">
        <v>329.03048583999998</v>
      </c>
      <c r="J86" s="130">
        <v>132.13683218000003</v>
      </c>
      <c r="K86" s="130">
        <v>2.36741885</v>
      </c>
      <c r="L86" s="130">
        <v>24.371469350000002</v>
      </c>
      <c r="M86" s="170" t="s">
        <v>186</v>
      </c>
      <c r="N86" s="130">
        <v>90.820575739999995</v>
      </c>
      <c r="O86" s="130">
        <v>34.228593600000004</v>
      </c>
      <c r="P86" s="130">
        <v>17.098814920000002</v>
      </c>
      <c r="Q86" s="130">
        <v>11.90515755</v>
      </c>
      <c r="R86" s="130">
        <v>7.3223786600000009</v>
      </c>
      <c r="S86" s="130">
        <v>1.17331907</v>
      </c>
      <c r="T86" s="130">
        <v>4.7510768500000005</v>
      </c>
      <c r="U86" s="130"/>
      <c r="V86" s="130"/>
    </row>
    <row r="87" spans="1:22" hidden="1" outlineLevel="1">
      <c r="A87" s="9">
        <v>42856</v>
      </c>
      <c r="B87" s="130">
        <v>3119.1043670400004</v>
      </c>
      <c r="C87" s="130">
        <v>1190.39987221</v>
      </c>
      <c r="D87" s="130">
        <v>22.950055760000001</v>
      </c>
      <c r="E87" s="130">
        <v>700.51462016999994</v>
      </c>
      <c r="F87" s="130">
        <v>225.34074960999996</v>
      </c>
      <c r="G87" s="130">
        <v>13.063012270000002</v>
      </c>
      <c r="H87" s="130">
        <v>100.84012333</v>
      </c>
      <c r="I87" s="130">
        <v>364.07832515999996</v>
      </c>
      <c r="J87" s="130">
        <v>147.25095436999999</v>
      </c>
      <c r="K87" s="130">
        <v>3.7402387199999998</v>
      </c>
      <c r="L87" s="130">
        <v>23.148233009999998</v>
      </c>
      <c r="M87" s="170" t="s">
        <v>186</v>
      </c>
      <c r="N87" s="130">
        <v>228.89151608</v>
      </c>
      <c r="O87" s="130">
        <v>52.286564840000004</v>
      </c>
      <c r="P87" s="130">
        <v>18.18481461</v>
      </c>
      <c r="Q87" s="130">
        <v>12.79125754</v>
      </c>
      <c r="R87" s="130">
        <v>9.2754459600000008</v>
      </c>
      <c r="S87" s="130">
        <v>1.10617386</v>
      </c>
      <c r="T87" s="130">
        <v>5.2424095399999988</v>
      </c>
      <c r="U87" s="130"/>
      <c r="V87" s="130"/>
    </row>
    <row r="88" spans="1:22" hidden="1" outlineLevel="1">
      <c r="A88" s="9">
        <v>42887</v>
      </c>
      <c r="B88" s="130">
        <v>3035.9536385599995</v>
      </c>
      <c r="C88" s="130">
        <v>1134.2624820599997</v>
      </c>
      <c r="D88" s="130">
        <v>26.839582540000002</v>
      </c>
      <c r="E88" s="130">
        <v>690.93288406000011</v>
      </c>
      <c r="F88" s="130">
        <v>253.96558802999999</v>
      </c>
      <c r="G88" s="130">
        <v>12.49710516</v>
      </c>
      <c r="H88" s="130">
        <v>105.42139936999999</v>
      </c>
      <c r="I88" s="130">
        <v>339.11802406000004</v>
      </c>
      <c r="J88" s="130">
        <v>155.02661609</v>
      </c>
      <c r="K88" s="130">
        <v>4.4476599800000001</v>
      </c>
      <c r="L88" s="130">
        <v>20.55348425</v>
      </c>
      <c r="M88" s="170" t="s">
        <v>186</v>
      </c>
      <c r="N88" s="130">
        <v>195.82911295000002</v>
      </c>
      <c r="O88" s="130">
        <v>51.400153700000004</v>
      </c>
      <c r="P88" s="130">
        <v>18.183940419999999</v>
      </c>
      <c r="Q88" s="130">
        <v>11.591429379999999</v>
      </c>
      <c r="R88" s="130">
        <v>9.4722836899999994</v>
      </c>
      <c r="S88" s="130">
        <v>0.83311310999999999</v>
      </c>
      <c r="T88" s="130">
        <v>5.5787797099999992</v>
      </c>
      <c r="U88" s="130"/>
      <c r="V88" s="130"/>
    </row>
    <row r="89" spans="1:22" hidden="1" outlineLevel="1">
      <c r="A89" s="9">
        <v>42917</v>
      </c>
      <c r="B89" s="130">
        <v>2848.58638148</v>
      </c>
      <c r="C89" s="130">
        <v>1013.17351469</v>
      </c>
      <c r="D89" s="130">
        <v>27.049799050000004</v>
      </c>
      <c r="E89" s="130">
        <v>682.32577326000001</v>
      </c>
      <c r="F89" s="130">
        <v>199.99560013000001</v>
      </c>
      <c r="G89" s="130">
        <v>10.969682580000001</v>
      </c>
      <c r="H89" s="130">
        <v>113.46206491</v>
      </c>
      <c r="I89" s="130">
        <v>325.97261976999999</v>
      </c>
      <c r="J89" s="130">
        <v>145.80164736</v>
      </c>
      <c r="K89" s="130">
        <v>2.7546679200000002</v>
      </c>
      <c r="L89" s="130">
        <v>21.477677069999999</v>
      </c>
      <c r="M89" s="170" t="s">
        <v>186</v>
      </c>
      <c r="N89" s="130">
        <v>186.02683946999997</v>
      </c>
      <c r="O89" s="130">
        <v>72.867787300000003</v>
      </c>
      <c r="P89" s="130">
        <v>15.615629670000001</v>
      </c>
      <c r="Q89" s="130">
        <v>13.807100819999999</v>
      </c>
      <c r="R89" s="130">
        <v>10.791551360000001</v>
      </c>
      <c r="S89" s="130">
        <v>0.85226310999999999</v>
      </c>
      <c r="T89" s="130">
        <v>5.64216301</v>
      </c>
      <c r="U89" s="130"/>
      <c r="V89" s="130"/>
    </row>
    <row r="90" spans="1:22" hidden="1" outlineLevel="1">
      <c r="A90" s="9">
        <v>42948</v>
      </c>
      <c r="B90" s="130">
        <v>3008.4828351800002</v>
      </c>
      <c r="C90" s="130">
        <v>1225.6229541</v>
      </c>
      <c r="D90" s="130">
        <v>33.346314740000004</v>
      </c>
      <c r="E90" s="130">
        <v>663.72257281000009</v>
      </c>
      <c r="F90" s="130">
        <v>183.37595055</v>
      </c>
      <c r="G90" s="130">
        <v>8.8370306299999992</v>
      </c>
      <c r="H90" s="130">
        <v>94.937896680000009</v>
      </c>
      <c r="I90" s="130">
        <v>353.84996014000001</v>
      </c>
      <c r="J90" s="130">
        <v>126.58537674</v>
      </c>
      <c r="K90" s="130">
        <v>3.02171542</v>
      </c>
      <c r="L90" s="130">
        <v>22.35644302</v>
      </c>
      <c r="M90" s="170" t="s">
        <v>186</v>
      </c>
      <c r="N90" s="130">
        <v>186.58013997</v>
      </c>
      <c r="O90" s="130">
        <v>62.741834340000004</v>
      </c>
      <c r="P90" s="130">
        <v>15.019436140000002</v>
      </c>
      <c r="Q90" s="130">
        <v>14.54153739</v>
      </c>
      <c r="R90" s="130">
        <v>7.3771183900000006</v>
      </c>
      <c r="S90" s="130">
        <v>0.76530367999999993</v>
      </c>
      <c r="T90" s="130">
        <v>5.8012504400000005</v>
      </c>
      <c r="U90" s="130"/>
      <c r="V90" s="130"/>
    </row>
    <row r="91" spans="1:22" hidden="1" outlineLevel="1">
      <c r="A91" s="9">
        <v>42979</v>
      </c>
      <c r="B91" s="130">
        <v>2840.4060920499996</v>
      </c>
      <c r="C91" s="130">
        <v>1136.1127240599999</v>
      </c>
      <c r="D91" s="130">
        <v>35.708725579999999</v>
      </c>
      <c r="E91" s="130">
        <v>634.18192805000001</v>
      </c>
      <c r="F91" s="130">
        <v>159.13833723000002</v>
      </c>
      <c r="G91" s="130">
        <v>8.3931822800000013</v>
      </c>
      <c r="H91" s="130">
        <v>104.44899372999998</v>
      </c>
      <c r="I91" s="130">
        <v>325.34262901</v>
      </c>
      <c r="J91" s="130">
        <v>119.84010031000001</v>
      </c>
      <c r="K91" s="130">
        <v>3.7844112200000004</v>
      </c>
      <c r="L91" s="130">
        <v>20.576580810000003</v>
      </c>
      <c r="M91" s="170" t="s">
        <v>186</v>
      </c>
      <c r="N91" s="130">
        <v>180.15496037999998</v>
      </c>
      <c r="O91" s="130">
        <v>68.313512719999991</v>
      </c>
      <c r="P91" s="130">
        <v>14.67502485</v>
      </c>
      <c r="Q91" s="130">
        <v>15.23467597</v>
      </c>
      <c r="R91" s="130">
        <v>7.3716834200000001</v>
      </c>
      <c r="S91" s="130">
        <v>0.68645456999999999</v>
      </c>
      <c r="T91" s="130">
        <v>6.4421678599999996</v>
      </c>
      <c r="U91" s="130"/>
      <c r="V91" s="130"/>
    </row>
    <row r="92" spans="1:22" hidden="1" outlineLevel="1">
      <c r="A92" s="9">
        <v>43009</v>
      </c>
      <c r="B92" s="130">
        <v>2858.8615453299999</v>
      </c>
      <c r="C92" s="130">
        <v>991.11429397999996</v>
      </c>
      <c r="D92" s="130">
        <v>33.947906490000001</v>
      </c>
      <c r="E92" s="130">
        <v>776.45254475000002</v>
      </c>
      <c r="F92" s="130">
        <v>169.33983299999997</v>
      </c>
      <c r="G92" s="130">
        <v>10.56148209</v>
      </c>
      <c r="H92" s="130">
        <v>101.20530082000001</v>
      </c>
      <c r="I92" s="130">
        <v>345.18264578999992</v>
      </c>
      <c r="J92" s="130">
        <v>132.29481364</v>
      </c>
      <c r="K92" s="130">
        <v>5.7978691400000004</v>
      </c>
      <c r="L92" s="130">
        <v>20.02375065</v>
      </c>
      <c r="M92" s="170" t="s">
        <v>186</v>
      </c>
      <c r="N92" s="130">
        <v>162.61717035000001</v>
      </c>
      <c r="O92" s="130">
        <v>64.975346510000008</v>
      </c>
      <c r="P92" s="130">
        <v>16.641133949999997</v>
      </c>
      <c r="Q92" s="130">
        <v>15.08655512</v>
      </c>
      <c r="R92" s="130">
        <v>6.5760787200000008</v>
      </c>
      <c r="S92" s="130">
        <v>0.99149134000000005</v>
      </c>
      <c r="T92" s="130">
        <v>6.0533289899999989</v>
      </c>
      <c r="U92" s="130"/>
      <c r="V92" s="130"/>
    </row>
    <row r="93" spans="1:22" hidden="1" outlineLevel="1">
      <c r="A93" s="9">
        <v>43040</v>
      </c>
      <c r="B93" s="130">
        <v>2702.9998453500002</v>
      </c>
      <c r="C93" s="130">
        <v>731.56232797000007</v>
      </c>
      <c r="D93" s="130">
        <v>32.416354769999998</v>
      </c>
      <c r="E93" s="130">
        <v>676.06366589000004</v>
      </c>
      <c r="F93" s="130">
        <v>284.73027133000005</v>
      </c>
      <c r="G93" s="130">
        <v>13.04537588</v>
      </c>
      <c r="H93" s="130">
        <v>130.69829865</v>
      </c>
      <c r="I93" s="130">
        <v>369.95645788999997</v>
      </c>
      <c r="J93" s="130">
        <v>140.82013405000001</v>
      </c>
      <c r="K93" s="130">
        <v>5.3992654200000008</v>
      </c>
      <c r="L93" s="130">
        <v>18.185133769999997</v>
      </c>
      <c r="M93" s="170" t="s">
        <v>186</v>
      </c>
      <c r="N93" s="130">
        <v>183.04781657999999</v>
      </c>
      <c r="O93" s="130">
        <v>67.329612859999997</v>
      </c>
      <c r="P93" s="130">
        <v>19.72622943</v>
      </c>
      <c r="Q93" s="130">
        <v>15.40498899</v>
      </c>
      <c r="R93" s="130">
        <v>6.9015549699999994</v>
      </c>
      <c r="S93" s="130">
        <v>1.3009536700000002</v>
      </c>
      <c r="T93" s="130">
        <v>6.4114032299999995</v>
      </c>
      <c r="U93" s="130"/>
      <c r="V93" s="130"/>
    </row>
    <row r="94" spans="1:22" hidden="1" outlineLevel="1">
      <c r="A94" s="9">
        <v>43070</v>
      </c>
      <c r="B94" s="130">
        <v>2730.2618411799999</v>
      </c>
      <c r="C94" s="130">
        <v>616.92799189000004</v>
      </c>
      <c r="D94" s="130">
        <v>25.035004100000002</v>
      </c>
      <c r="E94" s="130">
        <v>831.90156507999995</v>
      </c>
      <c r="F94" s="130">
        <v>159.11568593000001</v>
      </c>
      <c r="G94" s="130">
        <v>11.24088266</v>
      </c>
      <c r="H94" s="130">
        <v>193.74386089000001</v>
      </c>
      <c r="I94" s="130">
        <v>361.41511399000007</v>
      </c>
      <c r="J94" s="130">
        <v>198.46957824999998</v>
      </c>
      <c r="K94" s="130">
        <v>4.2713240399999997</v>
      </c>
      <c r="L94" s="130">
        <v>21.710806199999997</v>
      </c>
      <c r="M94" s="170" t="s">
        <v>186</v>
      </c>
      <c r="N94" s="130">
        <v>177.91830166</v>
      </c>
      <c r="O94" s="130">
        <v>69.319556589999991</v>
      </c>
      <c r="P94" s="130">
        <v>28.625001180000002</v>
      </c>
      <c r="Q94" s="130">
        <v>14.529841150000001</v>
      </c>
      <c r="R94" s="130">
        <v>7.25599361</v>
      </c>
      <c r="S94" s="130">
        <v>0.77922179000000003</v>
      </c>
      <c r="T94" s="130">
        <v>8.0021121700000002</v>
      </c>
      <c r="U94" s="130"/>
      <c r="V94" s="130"/>
    </row>
    <row r="95" spans="1:22" hidden="1" outlineLevel="1">
      <c r="A95" s="9">
        <v>43101</v>
      </c>
      <c r="B95" s="130">
        <v>2617.3976140700006</v>
      </c>
      <c r="C95" s="130">
        <v>675.88685090999991</v>
      </c>
      <c r="D95" s="130">
        <v>22.313157599999997</v>
      </c>
      <c r="E95" s="130">
        <v>802.56600131000005</v>
      </c>
      <c r="F95" s="130">
        <v>139.61627458999999</v>
      </c>
      <c r="G95" s="130">
        <v>12.534424290000002</v>
      </c>
      <c r="H95" s="130">
        <v>119.04513446000001</v>
      </c>
      <c r="I95" s="130">
        <v>349.23240197000001</v>
      </c>
      <c r="J95" s="130">
        <v>144.44148145</v>
      </c>
      <c r="K95" s="130">
        <v>3.7147751699999998</v>
      </c>
      <c r="L95" s="130">
        <v>25.436950759999995</v>
      </c>
      <c r="M95" s="170" t="s">
        <v>186</v>
      </c>
      <c r="N95" s="130">
        <v>182.59521322000001</v>
      </c>
      <c r="O95" s="130">
        <v>76.255951049999993</v>
      </c>
      <c r="P95" s="130">
        <v>30.446604789999999</v>
      </c>
      <c r="Q95" s="130">
        <v>18.615959</v>
      </c>
      <c r="R95" s="130">
        <v>7.0832442800000006</v>
      </c>
      <c r="S95" s="130">
        <v>0.89012082000000003</v>
      </c>
      <c r="T95" s="130">
        <v>6.7230684000000007</v>
      </c>
      <c r="U95" s="130"/>
      <c r="V95" s="130"/>
    </row>
    <row r="96" spans="1:22" hidden="1" outlineLevel="1">
      <c r="A96" s="9">
        <v>43132</v>
      </c>
      <c r="B96" s="130">
        <v>2503.7861508000001</v>
      </c>
      <c r="C96" s="130">
        <v>680.45284453999989</v>
      </c>
      <c r="D96" s="130">
        <v>15.41274602</v>
      </c>
      <c r="E96" s="130">
        <v>714.82350128999997</v>
      </c>
      <c r="F96" s="130">
        <v>177.79690922999998</v>
      </c>
      <c r="G96" s="130">
        <v>11.377294440000002</v>
      </c>
      <c r="H96" s="130">
        <v>107.50861532999998</v>
      </c>
      <c r="I96" s="130">
        <v>327.58073314000001</v>
      </c>
      <c r="J96" s="130">
        <v>148.56927786</v>
      </c>
      <c r="K96" s="130">
        <v>3.83029559</v>
      </c>
      <c r="L96" s="130">
        <v>23.686231289999998</v>
      </c>
      <c r="M96" s="170" t="s">
        <v>186</v>
      </c>
      <c r="N96" s="130">
        <v>175.67998319999998</v>
      </c>
      <c r="O96" s="130">
        <v>66.001824890000009</v>
      </c>
      <c r="P96" s="130">
        <v>21.823554789999999</v>
      </c>
      <c r="Q96" s="130">
        <v>14.77559273</v>
      </c>
      <c r="R96" s="130">
        <v>6.7427481300000007</v>
      </c>
      <c r="S96" s="130">
        <v>0.96540901000000001</v>
      </c>
      <c r="T96" s="130">
        <v>6.7585893200000005</v>
      </c>
      <c r="U96" s="130"/>
      <c r="V96" s="130"/>
    </row>
    <row r="97" spans="1:22" hidden="1" outlineLevel="1">
      <c r="A97" s="9">
        <v>43160</v>
      </c>
      <c r="B97" s="130">
        <v>2611.7314392600001</v>
      </c>
      <c r="C97" s="130">
        <v>737.55603421000001</v>
      </c>
      <c r="D97" s="130">
        <v>12.809192879999998</v>
      </c>
      <c r="E97" s="130">
        <v>703.20637015000011</v>
      </c>
      <c r="F97" s="130">
        <v>272.13056671999999</v>
      </c>
      <c r="G97" s="130">
        <v>9.2245614000000007</v>
      </c>
      <c r="H97" s="130">
        <v>108.16378661000002</v>
      </c>
      <c r="I97" s="130">
        <v>299.91187354000004</v>
      </c>
      <c r="J97" s="130">
        <v>143.96370969</v>
      </c>
      <c r="K97" s="130">
        <v>4.2432065200000002</v>
      </c>
      <c r="L97" s="130">
        <v>34.803318399999995</v>
      </c>
      <c r="M97" s="170" t="s">
        <v>186</v>
      </c>
      <c r="N97" s="130">
        <v>175.17144651000001</v>
      </c>
      <c r="O97" s="130">
        <v>56.353190050000002</v>
      </c>
      <c r="P97" s="130">
        <v>23.973326139999998</v>
      </c>
      <c r="Q97" s="130">
        <v>15.32788137</v>
      </c>
      <c r="R97" s="130">
        <v>6.7451222099999999</v>
      </c>
      <c r="S97" s="130">
        <v>1.0227501400000001</v>
      </c>
      <c r="T97" s="130">
        <v>7.1251027200000001</v>
      </c>
      <c r="U97" s="130"/>
      <c r="V97" s="130"/>
    </row>
    <row r="98" spans="1:22" hidden="1" outlineLevel="1">
      <c r="A98" s="9">
        <v>43191</v>
      </c>
      <c r="B98" s="130">
        <v>2719.0182870399994</v>
      </c>
      <c r="C98" s="130">
        <v>754.99957264</v>
      </c>
      <c r="D98" s="130">
        <v>15.26800828</v>
      </c>
      <c r="E98" s="130">
        <v>822.46796364999989</v>
      </c>
      <c r="F98" s="130">
        <v>267.04937050999996</v>
      </c>
      <c r="G98" s="130">
        <v>8.4567401100000001</v>
      </c>
      <c r="H98" s="130">
        <v>97.503565839999993</v>
      </c>
      <c r="I98" s="130">
        <v>303.74351132999999</v>
      </c>
      <c r="J98" s="130">
        <v>155.97511792999998</v>
      </c>
      <c r="K98" s="130">
        <v>4.190213019999999</v>
      </c>
      <c r="L98" s="130">
        <v>23.95475205</v>
      </c>
      <c r="M98" s="170" t="s">
        <v>186</v>
      </c>
      <c r="N98" s="130">
        <v>158.52065081000001</v>
      </c>
      <c r="O98" s="130">
        <v>54.191684989999992</v>
      </c>
      <c r="P98" s="130">
        <v>22.737220990000001</v>
      </c>
      <c r="Q98" s="130">
        <v>13.55948289</v>
      </c>
      <c r="R98" s="130">
        <v>9.2483459000000003</v>
      </c>
      <c r="S98" s="130">
        <v>1.0760408099999998</v>
      </c>
      <c r="T98" s="130">
        <v>6.0760452900000006</v>
      </c>
      <c r="U98" s="130"/>
      <c r="V98" s="130"/>
    </row>
    <row r="99" spans="1:22" hidden="1" outlineLevel="1">
      <c r="A99" s="9">
        <v>43221</v>
      </c>
      <c r="B99" s="130">
        <v>2805.8320352700002</v>
      </c>
      <c r="C99" s="130">
        <v>732.64940232000015</v>
      </c>
      <c r="D99" s="130">
        <v>19.320062719999999</v>
      </c>
      <c r="E99" s="130">
        <v>901.4830692999999</v>
      </c>
      <c r="F99" s="130">
        <v>225.97998227999997</v>
      </c>
      <c r="G99" s="130">
        <v>11.521983719999998</v>
      </c>
      <c r="H99" s="130">
        <v>134.90113497999999</v>
      </c>
      <c r="I99" s="130">
        <v>332.30346257000002</v>
      </c>
      <c r="J99" s="130">
        <v>144.41394981000002</v>
      </c>
      <c r="K99" s="130">
        <v>5.7476157200000006</v>
      </c>
      <c r="L99" s="130">
        <v>22.56006026</v>
      </c>
      <c r="M99" s="170" t="s">
        <v>186</v>
      </c>
      <c r="N99" s="130">
        <v>164.63445965</v>
      </c>
      <c r="O99" s="130">
        <v>57.454647209999997</v>
      </c>
      <c r="P99" s="130">
        <v>21.749014020000004</v>
      </c>
      <c r="Q99" s="130">
        <v>14.627350910000001</v>
      </c>
      <c r="R99" s="130">
        <v>9.5399527699999993</v>
      </c>
      <c r="S99" s="130">
        <v>1.19053841</v>
      </c>
      <c r="T99" s="130">
        <v>5.7553486200000004</v>
      </c>
      <c r="U99" s="130"/>
      <c r="V99" s="130"/>
    </row>
    <row r="100" spans="1:22" hidden="1" outlineLevel="1">
      <c r="A100" s="9">
        <v>43252</v>
      </c>
      <c r="B100" s="130">
        <v>2861.0162625199996</v>
      </c>
      <c r="C100" s="130">
        <v>623.32749119000005</v>
      </c>
      <c r="D100" s="130">
        <v>20.10599169</v>
      </c>
      <c r="E100" s="130">
        <v>1019.1267354300001</v>
      </c>
      <c r="F100" s="130">
        <v>290.05176107</v>
      </c>
      <c r="G100" s="130">
        <v>8.9088905199999999</v>
      </c>
      <c r="H100" s="130">
        <v>153.32265521000002</v>
      </c>
      <c r="I100" s="130">
        <v>308.14910084000007</v>
      </c>
      <c r="J100" s="130">
        <v>146.70804907000002</v>
      </c>
      <c r="K100" s="130">
        <v>4.8053894499999998</v>
      </c>
      <c r="L100" s="130">
        <v>20.747155229999997</v>
      </c>
      <c r="M100" s="170" t="s">
        <v>186</v>
      </c>
      <c r="N100" s="130">
        <v>152.72076139000001</v>
      </c>
      <c r="O100" s="130">
        <v>63.280221890000007</v>
      </c>
      <c r="P100" s="130">
        <v>21.921121119999999</v>
      </c>
      <c r="Q100" s="130">
        <v>12.232850669999999</v>
      </c>
      <c r="R100" s="130">
        <v>9.5330434299999975</v>
      </c>
      <c r="S100" s="130">
        <v>0.83296685000000004</v>
      </c>
      <c r="T100" s="130">
        <v>5.2420774699999999</v>
      </c>
      <c r="U100" s="130"/>
      <c r="V100" s="130"/>
    </row>
    <row r="101" spans="1:22" hidden="1" outlineLevel="1">
      <c r="A101" s="9">
        <v>43282</v>
      </c>
      <c r="B101" s="130">
        <v>2886.3568815600001</v>
      </c>
      <c r="C101" s="130">
        <v>717.02867838999998</v>
      </c>
      <c r="D101" s="130">
        <v>20.86346953</v>
      </c>
      <c r="E101" s="130">
        <v>956.64322768000011</v>
      </c>
      <c r="F101" s="130">
        <v>219.28243723</v>
      </c>
      <c r="G101" s="130">
        <v>9.4014961800000005</v>
      </c>
      <c r="H101" s="130">
        <v>151.31045416999999</v>
      </c>
      <c r="I101" s="130">
        <v>354.46212197999995</v>
      </c>
      <c r="J101" s="130">
        <v>148.75042511999999</v>
      </c>
      <c r="K101" s="130">
        <v>4.4333106999999998</v>
      </c>
      <c r="L101" s="130">
        <v>22.033504509999997</v>
      </c>
      <c r="M101" s="170" t="s">
        <v>186</v>
      </c>
      <c r="N101" s="130">
        <v>163.24177445999999</v>
      </c>
      <c r="O101" s="130">
        <v>56.879458090000007</v>
      </c>
      <c r="P101" s="130">
        <v>29.888970440000001</v>
      </c>
      <c r="Q101" s="130">
        <v>12.20112585</v>
      </c>
      <c r="R101" s="130">
        <v>14.06204499</v>
      </c>
      <c r="S101" s="130">
        <v>0.60936877</v>
      </c>
      <c r="T101" s="130">
        <v>5.2650134700000004</v>
      </c>
      <c r="U101" s="130"/>
      <c r="V101" s="130"/>
    </row>
    <row r="102" spans="1:22" hidden="1" outlineLevel="1">
      <c r="A102" s="9">
        <v>43313</v>
      </c>
      <c r="B102" s="130">
        <v>2872.3690461899992</v>
      </c>
      <c r="C102" s="130">
        <v>734.13072087</v>
      </c>
      <c r="D102" s="130">
        <v>21.140184439999999</v>
      </c>
      <c r="E102" s="130">
        <v>873.2836925900001</v>
      </c>
      <c r="F102" s="130">
        <v>221.82741639999998</v>
      </c>
      <c r="G102" s="130">
        <v>5.7892993800000001</v>
      </c>
      <c r="H102" s="130">
        <v>156.45587691</v>
      </c>
      <c r="I102" s="130">
        <v>380.06961416999997</v>
      </c>
      <c r="J102" s="130">
        <v>143.30281838000002</v>
      </c>
      <c r="K102" s="130">
        <v>4.2312968699999995</v>
      </c>
      <c r="L102" s="130">
        <v>21.490571730000003</v>
      </c>
      <c r="M102" s="170" t="s">
        <v>186</v>
      </c>
      <c r="N102" s="130">
        <v>172.69741424</v>
      </c>
      <c r="O102" s="130">
        <v>63.204642240000005</v>
      </c>
      <c r="P102" s="130">
        <v>32.450780450000003</v>
      </c>
      <c r="Q102" s="130">
        <v>16.092706289999999</v>
      </c>
      <c r="R102" s="130">
        <v>20.620112540000004</v>
      </c>
      <c r="S102" s="130">
        <v>0.57427558000000012</v>
      </c>
      <c r="T102" s="130">
        <v>5.0076231099999999</v>
      </c>
      <c r="U102" s="130"/>
      <c r="V102" s="130"/>
    </row>
    <row r="103" spans="1:22" hidden="1" outlineLevel="1">
      <c r="A103" s="9">
        <v>43344</v>
      </c>
      <c r="B103" s="130">
        <v>2734.7806809799995</v>
      </c>
      <c r="C103" s="130">
        <v>655.76598461000003</v>
      </c>
      <c r="D103" s="130">
        <v>18.886726719999999</v>
      </c>
      <c r="E103" s="130">
        <v>843.02073881000001</v>
      </c>
      <c r="F103" s="130">
        <v>214.55028367</v>
      </c>
      <c r="G103" s="130">
        <v>5.39378913</v>
      </c>
      <c r="H103" s="130">
        <v>181.21034323999999</v>
      </c>
      <c r="I103" s="130">
        <v>340.32613300999998</v>
      </c>
      <c r="J103" s="130">
        <v>145.99492801</v>
      </c>
      <c r="K103" s="130">
        <v>4.5372514000000006</v>
      </c>
      <c r="L103" s="130">
        <v>20.744300559999999</v>
      </c>
      <c r="M103" s="170" t="s">
        <v>186</v>
      </c>
      <c r="N103" s="130">
        <v>155.60684782999999</v>
      </c>
      <c r="O103" s="130">
        <v>56.717993869999994</v>
      </c>
      <c r="P103" s="130">
        <v>44.04488413</v>
      </c>
      <c r="Q103" s="130">
        <v>17.6583115</v>
      </c>
      <c r="R103" s="130">
        <v>24.39139844</v>
      </c>
      <c r="S103" s="130">
        <v>0.54154949999999991</v>
      </c>
      <c r="T103" s="130">
        <v>5.3892165500000004</v>
      </c>
      <c r="U103" s="130"/>
      <c r="V103" s="130"/>
    </row>
    <row r="104" spans="1:22" hidden="1" outlineLevel="1">
      <c r="A104" s="9">
        <v>43374</v>
      </c>
      <c r="B104" s="130">
        <v>2789.3524364599998</v>
      </c>
      <c r="C104" s="130">
        <v>638.81542182999999</v>
      </c>
      <c r="D104" s="130">
        <v>19.218103339999999</v>
      </c>
      <c r="E104" s="130">
        <v>830.5990170099999</v>
      </c>
      <c r="F104" s="130">
        <v>188.11766431000004</v>
      </c>
      <c r="G104" s="130">
        <v>8.0035113700000018</v>
      </c>
      <c r="H104" s="130">
        <v>157.83805421</v>
      </c>
      <c r="I104" s="130">
        <v>365.97756937000003</v>
      </c>
      <c r="J104" s="130">
        <v>165.09142525999999</v>
      </c>
      <c r="K104" s="130">
        <v>6.20504502</v>
      </c>
      <c r="L104" s="130">
        <v>22.737819290000001</v>
      </c>
      <c r="M104" s="170" t="s">
        <v>186</v>
      </c>
      <c r="N104" s="130">
        <v>221.64726923000001</v>
      </c>
      <c r="O104" s="130">
        <v>66.148425369999998</v>
      </c>
      <c r="P104" s="130">
        <v>38.527564650000002</v>
      </c>
      <c r="Q104" s="130">
        <v>16.672293680000003</v>
      </c>
      <c r="R104" s="130">
        <v>37.614538570000008</v>
      </c>
      <c r="S104" s="130">
        <v>0.64068160000000007</v>
      </c>
      <c r="T104" s="130">
        <v>5.4980323499999999</v>
      </c>
      <c r="U104" s="130"/>
      <c r="V104" s="130"/>
    </row>
    <row r="105" spans="1:22" hidden="1" outlineLevel="1">
      <c r="A105" s="9">
        <v>43405</v>
      </c>
      <c r="B105" s="130">
        <v>2814.6771749199997</v>
      </c>
      <c r="C105" s="130">
        <v>562.43687234000015</v>
      </c>
      <c r="D105" s="130">
        <v>20.224246600000001</v>
      </c>
      <c r="E105" s="130">
        <v>933.26652631000013</v>
      </c>
      <c r="F105" s="130">
        <v>155.57565346000001</v>
      </c>
      <c r="G105" s="130">
        <v>7.8371428299999994</v>
      </c>
      <c r="H105" s="130">
        <v>217.6604988</v>
      </c>
      <c r="I105" s="130">
        <v>343.48317613999996</v>
      </c>
      <c r="J105" s="130">
        <v>152.26400828999999</v>
      </c>
      <c r="K105" s="130">
        <v>5.4445128999999994</v>
      </c>
      <c r="L105" s="130">
        <v>26.196992810000001</v>
      </c>
      <c r="M105" s="170" t="s">
        <v>186</v>
      </c>
      <c r="N105" s="130">
        <v>208.17970895000002</v>
      </c>
      <c r="O105" s="130">
        <v>90.11383742999999</v>
      </c>
      <c r="P105" s="130">
        <v>26.069746759999997</v>
      </c>
      <c r="Q105" s="130">
        <v>15.710308530000001</v>
      </c>
      <c r="R105" s="130">
        <v>42.958441299999997</v>
      </c>
      <c r="S105" s="130">
        <v>0.59828082000000005</v>
      </c>
      <c r="T105" s="130">
        <v>6.6572206499999993</v>
      </c>
      <c r="U105" s="130"/>
      <c r="V105" s="130"/>
    </row>
    <row r="106" spans="1:22" hidden="1" outlineLevel="1">
      <c r="A106" s="9">
        <v>43435</v>
      </c>
      <c r="B106" s="130">
        <v>3065.61485533</v>
      </c>
      <c r="C106" s="130">
        <v>628.23218384999996</v>
      </c>
      <c r="D106" s="130">
        <v>18.967839179999999</v>
      </c>
      <c r="E106" s="130">
        <v>968.02188241999988</v>
      </c>
      <c r="F106" s="130">
        <v>131.50965375999999</v>
      </c>
      <c r="G106" s="130">
        <v>13.126555470000001</v>
      </c>
      <c r="H106" s="130">
        <v>242.71357541000003</v>
      </c>
      <c r="I106" s="130">
        <v>409.57663565000001</v>
      </c>
      <c r="J106" s="130">
        <v>212.35274078000003</v>
      </c>
      <c r="K106" s="130">
        <v>4.5356146600000002</v>
      </c>
      <c r="L106" s="130">
        <v>26.95150027</v>
      </c>
      <c r="M106" s="170" t="s">
        <v>186</v>
      </c>
      <c r="N106" s="130">
        <v>197.67623655999998</v>
      </c>
      <c r="O106" s="130">
        <v>101.39952364</v>
      </c>
      <c r="P106" s="130">
        <v>44.623967150000006</v>
      </c>
      <c r="Q106" s="130">
        <v>14.581611180000001</v>
      </c>
      <c r="R106" s="130">
        <v>44.37015924</v>
      </c>
      <c r="S106" s="130">
        <v>0.3825634</v>
      </c>
      <c r="T106" s="130">
        <v>6.5926127099999992</v>
      </c>
      <c r="U106" s="130"/>
      <c r="V106" s="130"/>
    </row>
    <row r="107" spans="1:22" hidden="1" outlineLevel="1">
      <c r="A107" s="9">
        <v>43466</v>
      </c>
      <c r="B107" s="130">
        <v>3160.6212127899998</v>
      </c>
      <c r="C107" s="130">
        <v>791.5162734999999</v>
      </c>
      <c r="D107" s="130">
        <v>13.87753288</v>
      </c>
      <c r="E107" s="130">
        <v>891.07117283999992</v>
      </c>
      <c r="F107" s="130">
        <v>123.33183939000001</v>
      </c>
      <c r="G107" s="130">
        <v>11.007353930000001</v>
      </c>
      <c r="H107" s="130">
        <v>254.76346639000002</v>
      </c>
      <c r="I107" s="130">
        <v>381.17954737000002</v>
      </c>
      <c r="J107" s="130">
        <v>183.26989860999998</v>
      </c>
      <c r="K107" s="130">
        <v>5.0629090400000001</v>
      </c>
      <c r="L107" s="130">
        <v>32.920127269999995</v>
      </c>
      <c r="M107" s="170" t="s">
        <v>186</v>
      </c>
      <c r="N107" s="130">
        <v>201.73772387</v>
      </c>
      <c r="O107" s="130">
        <v>79.26817552</v>
      </c>
      <c r="P107" s="130">
        <v>38.636199020000006</v>
      </c>
      <c r="Q107" s="130">
        <v>16.16873696</v>
      </c>
      <c r="R107" s="130">
        <v>131.73354967999998</v>
      </c>
      <c r="S107" s="130">
        <v>0.46554158000000001</v>
      </c>
      <c r="T107" s="130">
        <v>4.6111649400000001</v>
      </c>
      <c r="U107" s="130"/>
      <c r="V107" s="130"/>
    </row>
    <row r="108" spans="1:22" hidden="1" outlineLevel="1">
      <c r="A108" s="9">
        <v>43497</v>
      </c>
      <c r="B108" s="130">
        <v>3048.8982364100002</v>
      </c>
      <c r="C108" s="130">
        <v>783.52210609999997</v>
      </c>
      <c r="D108" s="130">
        <v>12.319457829999999</v>
      </c>
      <c r="E108" s="130">
        <v>880.63332397999989</v>
      </c>
      <c r="F108" s="130">
        <v>119.65211123</v>
      </c>
      <c r="G108" s="130">
        <v>8.4811829599999999</v>
      </c>
      <c r="H108" s="130">
        <v>219.0710799</v>
      </c>
      <c r="I108" s="130">
        <v>404.67524472999997</v>
      </c>
      <c r="J108" s="130">
        <v>160.33354778</v>
      </c>
      <c r="K108" s="130">
        <v>5.35008938</v>
      </c>
      <c r="L108" s="130">
        <v>33.33652515</v>
      </c>
      <c r="M108" s="170" t="s">
        <v>186</v>
      </c>
      <c r="N108" s="130">
        <v>197.55353644000002</v>
      </c>
      <c r="O108" s="130">
        <v>66.051857090000013</v>
      </c>
      <c r="P108" s="130">
        <v>34.55681637</v>
      </c>
      <c r="Q108" s="130">
        <v>15.59250492</v>
      </c>
      <c r="R108" s="130">
        <v>102.13310643999999</v>
      </c>
      <c r="S108" s="130">
        <v>0.68775800000000009</v>
      </c>
      <c r="T108" s="130">
        <v>4.9479881099999998</v>
      </c>
      <c r="U108" s="130"/>
      <c r="V108" s="130"/>
    </row>
    <row r="109" spans="1:22" hidden="1" outlineLevel="1">
      <c r="A109" s="9">
        <v>43525</v>
      </c>
      <c r="B109" s="130">
        <v>2940.3275589999998</v>
      </c>
      <c r="C109" s="130">
        <v>701.34858938000002</v>
      </c>
      <c r="D109" s="130">
        <v>16.133670240000001</v>
      </c>
      <c r="E109" s="130">
        <v>1004.2371747599999</v>
      </c>
      <c r="F109" s="130">
        <v>133.68751656000001</v>
      </c>
      <c r="G109" s="130">
        <v>9.1095322299999992</v>
      </c>
      <c r="H109" s="130">
        <v>167.50481658999999</v>
      </c>
      <c r="I109" s="130">
        <v>331.54156776000002</v>
      </c>
      <c r="J109" s="130">
        <v>147.97470731999999</v>
      </c>
      <c r="K109" s="130">
        <v>5.5680854599999998</v>
      </c>
      <c r="L109" s="130">
        <v>36.054906790000004</v>
      </c>
      <c r="M109" s="170" t="s">
        <v>186</v>
      </c>
      <c r="N109" s="130">
        <v>186.54243716000002</v>
      </c>
      <c r="O109" s="130">
        <v>60.953357229999995</v>
      </c>
      <c r="P109" s="130">
        <v>27.47794429</v>
      </c>
      <c r="Q109" s="130">
        <v>16.24055804</v>
      </c>
      <c r="R109" s="130">
        <v>89.104690549999987</v>
      </c>
      <c r="S109" s="130">
        <v>0.92592966999999993</v>
      </c>
      <c r="T109" s="130">
        <v>5.9220749699999997</v>
      </c>
      <c r="U109" s="130"/>
      <c r="V109" s="130"/>
    </row>
    <row r="110" spans="1:22" hidden="1" outlineLevel="1">
      <c r="A110" s="9">
        <v>43556</v>
      </c>
      <c r="B110" s="130">
        <v>2984.9741635099999</v>
      </c>
      <c r="C110" s="130">
        <v>679.44425862000003</v>
      </c>
      <c r="D110" s="130">
        <v>11.777915460000001</v>
      </c>
      <c r="E110" s="130">
        <v>995.56414667000001</v>
      </c>
      <c r="F110" s="130">
        <v>204.90157503</v>
      </c>
      <c r="G110" s="130">
        <v>10.155359050000001</v>
      </c>
      <c r="H110" s="130">
        <v>185.50191786000002</v>
      </c>
      <c r="I110" s="130">
        <v>314.89349248000002</v>
      </c>
      <c r="J110" s="130">
        <v>158.11777427999999</v>
      </c>
      <c r="K110" s="130">
        <v>5.5010725599999999</v>
      </c>
      <c r="L110" s="130">
        <v>39.542026710000002</v>
      </c>
      <c r="M110" s="170" t="s">
        <v>186</v>
      </c>
      <c r="N110" s="130">
        <v>174.08176915999999</v>
      </c>
      <c r="O110" s="130">
        <v>62.334593800000015</v>
      </c>
      <c r="P110" s="130">
        <v>29.848366729999999</v>
      </c>
      <c r="Q110" s="130">
        <v>15.576928300000001</v>
      </c>
      <c r="R110" s="130">
        <v>90.395775369999996</v>
      </c>
      <c r="S110" s="130">
        <v>0.67408489000000005</v>
      </c>
      <c r="T110" s="130">
        <v>6.6631065399999994</v>
      </c>
      <c r="U110" s="130"/>
      <c r="V110" s="130"/>
    </row>
    <row r="111" spans="1:22" hidden="1" outlineLevel="1">
      <c r="A111" s="9">
        <v>43586</v>
      </c>
      <c r="B111" s="130">
        <v>3058.6902673700001</v>
      </c>
      <c r="C111" s="130">
        <v>749.99079309000001</v>
      </c>
      <c r="D111" s="130">
        <v>15.587514519999999</v>
      </c>
      <c r="E111" s="130">
        <v>976.81400502999998</v>
      </c>
      <c r="F111" s="130">
        <v>227.16851223999998</v>
      </c>
      <c r="G111" s="130">
        <v>8.2043529100000008</v>
      </c>
      <c r="H111" s="130">
        <v>182.23572927000001</v>
      </c>
      <c r="I111" s="130">
        <v>316.61623222000003</v>
      </c>
      <c r="J111" s="130">
        <v>178.24268419000001</v>
      </c>
      <c r="K111" s="130">
        <v>6.4654094099999995</v>
      </c>
      <c r="L111" s="130">
        <v>32.858940879999999</v>
      </c>
      <c r="M111" s="170" t="s">
        <v>186</v>
      </c>
      <c r="N111" s="130">
        <v>163.37277723</v>
      </c>
      <c r="O111" s="130">
        <v>59.652277699999999</v>
      </c>
      <c r="P111" s="130">
        <v>32.649622180000001</v>
      </c>
      <c r="Q111" s="130">
        <v>15.27630467</v>
      </c>
      <c r="R111" s="130">
        <v>85.87792426</v>
      </c>
      <c r="S111" s="130">
        <v>0.87732858999999996</v>
      </c>
      <c r="T111" s="130">
        <v>6.7998589799999998</v>
      </c>
      <c r="U111" s="130"/>
      <c r="V111" s="130"/>
    </row>
    <row r="112" spans="1:22" hidden="1" outlineLevel="1">
      <c r="A112" s="9">
        <v>43617</v>
      </c>
      <c r="B112" s="130">
        <v>3176.1307797300005</v>
      </c>
      <c r="C112" s="130">
        <v>697.93216479000012</v>
      </c>
      <c r="D112" s="130">
        <v>20.894283390000002</v>
      </c>
      <c r="E112" s="130">
        <v>946.0486601099999</v>
      </c>
      <c r="F112" s="130">
        <v>286.63749243000007</v>
      </c>
      <c r="G112" s="130">
        <v>6.6721893300000001</v>
      </c>
      <c r="H112" s="130">
        <v>176.11175013000002</v>
      </c>
      <c r="I112" s="130">
        <v>457.93233485999997</v>
      </c>
      <c r="J112" s="130">
        <v>184.65928853</v>
      </c>
      <c r="K112" s="130">
        <v>7.7992098700000003</v>
      </c>
      <c r="L112" s="130">
        <v>35.566781039999995</v>
      </c>
      <c r="M112" s="170" t="s">
        <v>186</v>
      </c>
      <c r="N112" s="130">
        <v>157.19969503999999</v>
      </c>
      <c r="O112" s="130">
        <v>59.786191110000004</v>
      </c>
      <c r="P112" s="130">
        <v>32.914488319999997</v>
      </c>
      <c r="Q112" s="130">
        <v>12.795559630000001</v>
      </c>
      <c r="R112" s="130">
        <v>85.366989020000005</v>
      </c>
      <c r="S112" s="130">
        <v>0.86470277000000006</v>
      </c>
      <c r="T112" s="130">
        <v>6.9489993600000002</v>
      </c>
      <c r="U112" s="130"/>
      <c r="V112" s="130"/>
    </row>
    <row r="113" spans="1:22" hidden="1" outlineLevel="1">
      <c r="A113" s="9">
        <v>43647</v>
      </c>
      <c r="B113" s="130">
        <v>3282.4465999800004</v>
      </c>
      <c r="C113" s="130">
        <v>835.44042926999998</v>
      </c>
      <c r="D113" s="130">
        <v>20.961181320000001</v>
      </c>
      <c r="E113" s="130">
        <v>988.66843566000011</v>
      </c>
      <c r="F113" s="130">
        <v>299.46632670000002</v>
      </c>
      <c r="G113" s="130">
        <v>6.9804880199999992</v>
      </c>
      <c r="H113" s="130">
        <v>192.17750025000001</v>
      </c>
      <c r="I113" s="130">
        <v>345.33531119000008</v>
      </c>
      <c r="J113" s="130">
        <v>181.23428069000002</v>
      </c>
      <c r="K113" s="130">
        <v>8.41520768</v>
      </c>
      <c r="L113" s="130">
        <v>43.487553390000002</v>
      </c>
      <c r="M113" s="170" t="s">
        <v>186</v>
      </c>
      <c r="N113" s="130">
        <v>161.00966169</v>
      </c>
      <c r="O113" s="130">
        <v>59.573085080000013</v>
      </c>
      <c r="P113" s="130">
        <v>32.209572260000002</v>
      </c>
      <c r="Q113" s="130">
        <v>12.551258540000001</v>
      </c>
      <c r="R113" s="130">
        <v>87.060624709999999</v>
      </c>
      <c r="S113" s="130">
        <v>1.0715258899999998</v>
      </c>
      <c r="T113" s="130">
        <v>6.8041576399999997</v>
      </c>
      <c r="U113" s="130"/>
      <c r="V113" s="130"/>
    </row>
    <row r="114" spans="1:22" hidden="1" outlineLevel="1">
      <c r="A114" s="9">
        <v>43678</v>
      </c>
      <c r="B114" s="130">
        <v>3304.9425400999994</v>
      </c>
      <c r="C114" s="130">
        <v>910.00080507999996</v>
      </c>
      <c r="D114" s="130">
        <v>19.331935489999999</v>
      </c>
      <c r="E114" s="130">
        <v>934.92008150000015</v>
      </c>
      <c r="F114" s="130">
        <v>264.94001049999997</v>
      </c>
      <c r="G114" s="130">
        <v>6.2497264100000001</v>
      </c>
      <c r="H114" s="130">
        <v>190.56992656000003</v>
      </c>
      <c r="I114" s="130">
        <v>370.90397315999996</v>
      </c>
      <c r="J114" s="130">
        <v>173.21385370000002</v>
      </c>
      <c r="K114" s="130">
        <v>9.3071663200000021</v>
      </c>
      <c r="L114" s="130">
        <v>44.87758697999999</v>
      </c>
      <c r="M114" s="170" t="s">
        <v>186</v>
      </c>
      <c r="N114" s="130">
        <v>162.62726014999998</v>
      </c>
      <c r="O114" s="130">
        <v>61.962629670000005</v>
      </c>
      <c r="P114" s="130">
        <v>37.99386372</v>
      </c>
      <c r="Q114" s="130">
        <v>15.966076420000002</v>
      </c>
      <c r="R114" s="130">
        <v>95.203689740000002</v>
      </c>
      <c r="S114" s="130">
        <v>1.1651044699999999</v>
      </c>
      <c r="T114" s="130">
        <v>5.7088502299999995</v>
      </c>
      <c r="U114" s="130"/>
      <c r="V114" s="130"/>
    </row>
    <row r="115" spans="1:22" hidden="1" outlineLevel="1">
      <c r="A115" s="9">
        <v>43709</v>
      </c>
      <c r="B115" s="130">
        <v>3324.96798085</v>
      </c>
      <c r="C115" s="130">
        <v>903.19168149999996</v>
      </c>
      <c r="D115" s="130">
        <v>31.475656669999999</v>
      </c>
      <c r="E115" s="130">
        <v>892.16946639000003</v>
      </c>
      <c r="F115" s="130">
        <v>290.11573112000002</v>
      </c>
      <c r="G115" s="130">
        <v>7.9536928199999997</v>
      </c>
      <c r="H115" s="130">
        <v>206.24027492000002</v>
      </c>
      <c r="I115" s="130">
        <v>404.00260837000002</v>
      </c>
      <c r="J115" s="130">
        <v>180.50784267</v>
      </c>
      <c r="K115" s="130">
        <v>8.2185426900000014</v>
      </c>
      <c r="L115" s="130">
        <v>31.447706840000002</v>
      </c>
      <c r="M115" s="170" t="s">
        <v>186</v>
      </c>
      <c r="N115" s="130">
        <v>150.21976939000001</v>
      </c>
      <c r="O115" s="130">
        <v>51.346522900000011</v>
      </c>
      <c r="P115" s="130">
        <v>36.749694070000004</v>
      </c>
      <c r="Q115" s="130">
        <v>18.023140160000001</v>
      </c>
      <c r="R115" s="130">
        <v>103.09276429000001</v>
      </c>
      <c r="S115" s="130">
        <v>1.2425492300000001</v>
      </c>
      <c r="T115" s="130">
        <v>8.9703368200000018</v>
      </c>
      <c r="U115" s="130"/>
      <c r="V115" s="130"/>
    </row>
    <row r="116" spans="1:22" hidden="1" outlineLevel="1">
      <c r="A116" s="9">
        <v>43739</v>
      </c>
      <c r="B116" s="130">
        <v>3468.5886830899999</v>
      </c>
      <c r="C116" s="130">
        <v>922.85734432999993</v>
      </c>
      <c r="D116" s="130">
        <v>34.835541990000003</v>
      </c>
      <c r="E116" s="130">
        <v>901.2194113999999</v>
      </c>
      <c r="F116" s="130">
        <v>317.06263911999997</v>
      </c>
      <c r="G116" s="130">
        <v>7.88872076</v>
      </c>
      <c r="H116" s="130">
        <v>193.55852614</v>
      </c>
      <c r="I116" s="130">
        <v>442.47141972999998</v>
      </c>
      <c r="J116" s="130">
        <v>190.10728656000001</v>
      </c>
      <c r="K116" s="130">
        <v>7.2445899300000001</v>
      </c>
      <c r="L116" s="130">
        <v>36.073671109999999</v>
      </c>
      <c r="M116" s="170" t="s">
        <v>186</v>
      </c>
      <c r="N116" s="130">
        <v>174.44709311</v>
      </c>
      <c r="O116" s="130">
        <v>54.560147969999989</v>
      </c>
      <c r="P116" s="130">
        <v>48.160815759999998</v>
      </c>
      <c r="Q116" s="130">
        <v>18.135171340000003</v>
      </c>
      <c r="R116" s="130">
        <v>112.11466518999998</v>
      </c>
      <c r="S116" s="130">
        <v>1.3593920699999997</v>
      </c>
      <c r="T116" s="130">
        <v>6.4922465800000007</v>
      </c>
      <c r="U116" s="130"/>
      <c r="V116" s="130"/>
    </row>
    <row r="117" spans="1:22" hidden="1" outlineLevel="1">
      <c r="A117" s="9">
        <v>43770</v>
      </c>
      <c r="B117" s="130">
        <v>3399.8144649699998</v>
      </c>
      <c r="C117" s="130">
        <v>860.99947115999998</v>
      </c>
      <c r="D117" s="130">
        <v>25.713029690000003</v>
      </c>
      <c r="E117" s="130">
        <v>854.64514879000001</v>
      </c>
      <c r="F117" s="130">
        <v>314.98254406000007</v>
      </c>
      <c r="G117" s="130">
        <v>7.7147528800000007</v>
      </c>
      <c r="H117" s="130">
        <v>214.70656916999997</v>
      </c>
      <c r="I117" s="130">
        <v>469.85518119000005</v>
      </c>
      <c r="J117" s="130">
        <v>178.81679973999999</v>
      </c>
      <c r="K117" s="130">
        <v>6.5706498600000005</v>
      </c>
      <c r="L117" s="130">
        <v>34.60945006</v>
      </c>
      <c r="M117" s="170" t="s">
        <v>186</v>
      </c>
      <c r="N117" s="130">
        <v>183.03155210999998</v>
      </c>
      <c r="O117" s="130">
        <v>53.692986910000002</v>
      </c>
      <c r="P117" s="130">
        <v>51.050913380000004</v>
      </c>
      <c r="Q117" s="130">
        <v>17.011068680000001</v>
      </c>
      <c r="R117" s="130">
        <v>117.93286029000001</v>
      </c>
      <c r="S117" s="130">
        <v>1.5392048</v>
      </c>
      <c r="T117" s="130">
        <v>6.9422821999999993</v>
      </c>
      <c r="U117" s="130"/>
      <c r="V117" s="130"/>
    </row>
    <row r="118" spans="1:22" hidden="1" outlineLevel="1">
      <c r="A118" s="9">
        <v>43800</v>
      </c>
      <c r="B118" s="130">
        <v>3869.1200747600005</v>
      </c>
      <c r="C118" s="130">
        <v>958.51103023999997</v>
      </c>
      <c r="D118" s="130">
        <v>22.959231629999994</v>
      </c>
      <c r="E118" s="130">
        <v>925.56300735000002</v>
      </c>
      <c r="F118" s="130">
        <v>309.05427808000002</v>
      </c>
      <c r="G118" s="130">
        <v>9.3019285899999993</v>
      </c>
      <c r="H118" s="130">
        <v>361.19524600000005</v>
      </c>
      <c r="I118" s="130">
        <v>499.84220686000003</v>
      </c>
      <c r="J118" s="130">
        <v>311.64900921000003</v>
      </c>
      <c r="K118" s="130">
        <v>10.034642269999999</v>
      </c>
      <c r="L118" s="130">
        <v>44.278477180000003</v>
      </c>
      <c r="M118" s="170" t="s">
        <v>186</v>
      </c>
      <c r="N118" s="130">
        <v>161.91829862999998</v>
      </c>
      <c r="O118" s="130">
        <v>70.509046219999988</v>
      </c>
      <c r="P118" s="130">
        <v>54.769105199999998</v>
      </c>
      <c r="Q118" s="130">
        <v>16.025940539999997</v>
      </c>
      <c r="R118" s="130">
        <v>106.02280763</v>
      </c>
      <c r="S118" s="130">
        <v>1.2342483799999999</v>
      </c>
      <c r="T118" s="130">
        <v>6.25157075</v>
      </c>
      <c r="U118" s="130"/>
      <c r="V118" s="130"/>
    </row>
    <row r="119" spans="1:22" hidden="1" outlineLevel="1">
      <c r="A119" s="9">
        <v>43831</v>
      </c>
      <c r="B119" s="130">
        <v>3709.4041689299988</v>
      </c>
      <c r="C119" s="130">
        <v>962.59097096999994</v>
      </c>
      <c r="D119" s="130">
        <v>21.95338491</v>
      </c>
      <c r="E119" s="130">
        <v>899.87563039999998</v>
      </c>
      <c r="F119" s="130">
        <v>299.03259582999999</v>
      </c>
      <c r="G119" s="130">
        <v>12.34395788</v>
      </c>
      <c r="H119" s="130">
        <v>304.51548751000001</v>
      </c>
      <c r="I119" s="130">
        <v>416.27252974999993</v>
      </c>
      <c r="J119" s="130">
        <v>269.71567226000002</v>
      </c>
      <c r="K119" s="130">
        <v>11.14204355</v>
      </c>
      <c r="L119" s="130">
        <v>44.799248059999996</v>
      </c>
      <c r="M119" s="130">
        <v>5.5257029999999999E-2</v>
      </c>
      <c r="N119" s="130">
        <v>198.86714608</v>
      </c>
      <c r="O119" s="130">
        <v>56.658745539999998</v>
      </c>
      <c r="P119" s="130">
        <v>65.181467470000001</v>
      </c>
      <c r="Q119" s="130">
        <v>17.27218156</v>
      </c>
      <c r="R119" s="130">
        <v>117.03253724</v>
      </c>
      <c r="S119" s="130">
        <v>1.58463672</v>
      </c>
      <c r="T119" s="130">
        <v>10.51067617</v>
      </c>
      <c r="U119" s="130"/>
      <c r="V119" s="130"/>
    </row>
    <row r="120" spans="1:22" hidden="1" outlineLevel="1">
      <c r="A120" s="9">
        <v>43862</v>
      </c>
      <c r="B120" s="130">
        <v>3720.5769437899999</v>
      </c>
      <c r="C120" s="130">
        <v>1011.02698413</v>
      </c>
      <c r="D120" s="130">
        <v>20.051644110000002</v>
      </c>
      <c r="E120" s="130">
        <v>895.12960819</v>
      </c>
      <c r="F120" s="130">
        <v>327.87905885999999</v>
      </c>
      <c r="G120" s="130">
        <v>7.6417112200000004</v>
      </c>
      <c r="H120" s="130">
        <v>309.71182010999996</v>
      </c>
      <c r="I120" s="130">
        <v>452.57763476999992</v>
      </c>
      <c r="J120" s="130">
        <v>151.67847182999998</v>
      </c>
      <c r="K120" s="130">
        <v>7.0453858999999994</v>
      </c>
      <c r="L120" s="130">
        <v>40.757142149999993</v>
      </c>
      <c r="M120" s="130">
        <v>0.25149080000000001</v>
      </c>
      <c r="N120" s="130">
        <v>183.12630146999999</v>
      </c>
      <c r="O120" s="130">
        <v>57.282059889999992</v>
      </c>
      <c r="P120" s="130">
        <v>103.08675183000001</v>
      </c>
      <c r="Q120" s="130">
        <v>16.586203399999999</v>
      </c>
      <c r="R120" s="130">
        <v>124.51766079000001</v>
      </c>
      <c r="S120" s="130">
        <v>2.7123468300000004</v>
      </c>
      <c r="T120" s="130">
        <v>9.5146675099999989</v>
      </c>
      <c r="U120" s="130"/>
      <c r="V120" s="130"/>
    </row>
    <row r="121" spans="1:22" hidden="1" outlineLevel="1">
      <c r="A121" s="9">
        <v>43891</v>
      </c>
      <c r="B121" s="130">
        <v>3793.6453977500005</v>
      </c>
      <c r="C121" s="130">
        <v>961.76917910999998</v>
      </c>
      <c r="D121" s="130">
        <v>20.050562620000004</v>
      </c>
      <c r="E121" s="130">
        <v>976.06212054000002</v>
      </c>
      <c r="F121" s="130">
        <v>266.86306539999998</v>
      </c>
      <c r="G121" s="130">
        <v>9.0771539999999984</v>
      </c>
      <c r="H121" s="130">
        <v>220.92526334000001</v>
      </c>
      <c r="I121" s="130">
        <v>450.09071147999998</v>
      </c>
      <c r="J121" s="130">
        <v>204.43051581999998</v>
      </c>
      <c r="K121" s="130">
        <v>5.33213487</v>
      </c>
      <c r="L121" s="130">
        <v>39.330532810000001</v>
      </c>
      <c r="M121" s="130">
        <v>0.23424155999999999</v>
      </c>
      <c r="N121" s="130">
        <v>352.86485372999999</v>
      </c>
      <c r="O121" s="130">
        <v>58.267249039999996</v>
      </c>
      <c r="P121" s="130">
        <v>77.549432799999977</v>
      </c>
      <c r="Q121" s="130">
        <v>15.50828317</v>
      </c>
      <c r="R121" s="130">
        <v>124.36498394</v>
      </c>
      <c r="S121" s="130">
        <v>2.5091291700000005</v>
      </c>
      <c r="T121" s="130">
        <v>8.4159843499999987</v>
      </c>
      <c r="U121" s="130"/>
      <c r="V121" s="130"/>
    </row>
    <row r="122" spans="1:22" hidden="1" outlineLevel="1">
      <c r="A122" s="9">
        <v>43922</v>
      </c>
      <c r="B122" s="130">
        <v>4146.3104192999999</v>
      </c>
      <c r="C122" s="130">
        <v>1027.5836853000001</v>
      </c>
      <c r="D122" s="130">
        <v>27.922171969999997</v>
      </c>
      <c r="E122" s="130">
        <v>995.8097329000002</v>
      </c>
      <c r="F122" s="130">
        <v>439.69915820000006</v>
      </c>
      <c r="G122" s="130">
        <v>7.2941459599999998</v>
      </c>
      <c r="H122" s="130">
        <v>280.29226926000001</v>
      </c>
      <c r="I122" s="130">
        <v>433.41909547</v>
      </c>
      <c r="J122" s="130">
        <v>246.55751770000001</v>
      </c>
      <c r="K122" s="130">
        <v>6.6768438599999991</v>
      </c>
      <c r="L122" s="130">
        <v>40.833421689999994</v>
      </c>
      <c r="M122" s="130">
        <v>0.31311993999999999</v>
      </c>
      <c r="N122" s="130">
        <v>328.86387696999998</v>
      </c>
      <c r="O122" s="130">
        <v>57.220612720000005</v>
      </c>
      <c r="P122" s="130">
        <v>73.479712570000004</v>
      </c>
      <c r="Q122" s="130">
        <v>15.365367769999999</v>
      </c>
      <c r="R122" s="130">
        <v>154.44483321000001</v>
      </c>
      <c r="S122" s="130">
        <v>1.8397811800000001</v>
      </c>
      <c r="T122" s="130">
        <v>8.6950726300000003</v>
      </c>
      <c r="U122" s="130"/>
      <c r="V122" s="130"/>
    </row>
    <row r="123" spans="1:22" hidden="1" outlineLevel="1">
      <c r="A123" s="9">
        <v>43952</v>
      </c>
      <c r="B123" s="130">
        <v>4488.33630094</v>
      </c>
      <c r="C123" s="130">
        <v>1181.7836577399999</v>
      </c>
      <c r="D123" s="130">
        <v>32.574816910000003</v>
      </c>
      <c r="E123" s="130">
        <v>1063.6947425999999</v>
      </c>
      <c r="F123" s="130">
        <v>518.88012110999989</v>
      </c>
      <c r="G123" s="130">
        <v>5.7080433899999994</v>
      </c>
      <c r="H123" s="130">
        <v>349.81561744999999</v>
      </c>
      <c r="I123" s="130">
        <v>427.79814530000004</v>
      </c>
      <c r="J123" s="130">
        <v>160.67988366</v>
      </c>
      <c r="K123" s="130">
        <v>6.4705084599999996</v>
      </c>
      <c r="L123" s="130">
        <v>36.573721849999998</v>
      </c>
      <c r="M123" s="130">
        <v>0.53442676999999994</v>
      </c>
      <c r="N123" s="130">
        <v>323.59302751000001</v>
      </c>
      <c r="O123" s="130">
        <v>52.819053249999996</v>
      </c>
      <c r="P123" s="130">
        <v>99.321605739999981</v>
      </c>
      <c r="Q123" s="130">
        <v>14.954747469999999</v>
      </c>
      <c r="R123" s="130">
        <v>201.85980130000004</v>
      </c>
      <c r="S123" s="130">
        <v>1.8785254400000002</v>
      </c>
      <c r="T123" s="130">
        <v>9.3958549900000001</v>
      </c>
      <c r="U123" s="130"/>
      <c r="V123" s="130"/>
    </row>
    <row r="124" spans="1:22" hidden="1" outlineLevel="1">
      <c r="A124" s="9">
        <v>43983</v>
      </c>
      <c r="B124" s="130">
        <v>4545.7540114900003</v>
      </c>
      <c r="C124" s="130">
        <v>1161.3765913899999</v>
      </c>
      <c r="D124" s="130">
        <v>35.160288080000001</v>
      </c>
      <c r="E124" s="130">
        <v>1151.5455616700001</v>
      </c>
      <c r="F124" s="130">
        <v>453.25063273999996</v>
      </c>
      <c r="G124" s="130">
        <v>5.5370545500000006</v>
      </c>
      <c r="H124" s="130">
        <v>330.77041727</v>
      </c>
      <c r="I124" s="130">
        <v>447.17763613</v>
      </c>
      <c r="J124" s="130">
        <v>197.57738608</v>
      </c>
      <c r="K124" s="130">
        <v>7.8380961600000001</v>
      </c>
      <c r="L124" s="130">
        <v>44.45564469</v>
      </c>
      <c r="M124" s="130">
        <v>0.46319811999999999</v>
      </c>
      <c r="N124" s="130">
        <v>319.87829612000002</v>
      </c>
      <c r="O124" s="130">
        <v>55.069070309999994</v>
      </c>
      <c r="P124" s="130">
        <v>75.56124161999999</v>
      </c>
      <c r="Q124" s="130">
        <v>12.92363454</v>
      </c>
      <c r="R124" s="130">
        <v>222.86931996999999</v>
      </c>
      <c r="S124" s="130">
        <v>2.10123938</v>
      </c>
      <c r="T124" s="130">
        <v>22.198702669999996</v>
      </c>
      <c r="U124" s="130"/>
      <c r="V124" s="130"/>
    </row>
    <row r="125" spans="1:22" hidden="1" outlineLevel="1">
      <c r="A125" s="9">
        <v>44013</v>
      </c>
      <c r="B125" s="130">
        <v>4242.2000351999995</v>
      </c>
      <c r="C125" s="130">
        <v>890.7672821299999</v>
      </c>
      <c r="D125" s="130">
        <v>32.324579270000001</v>
      </c>
      <c r="E125" s="130">
        <v>1191.0696311400002</v>
      </c>
      <c r="F125" s="130">
        <v>365.97571849999997</v>
      </c>
      <c r="G125" s="130">
        <v>7.9221949399999989</v>
      </c>
      <c r="H125" s="130">
        <v>298.43790139999999</v>
      </c>
      <c r="I125" s="130">
        <v>491.25589030999998</v>
      </c>
      <c r="J125" s="130">
        <v>159.34112954</v>
      </c>
      <c r="K125" s="130">
        <v>8.013618189999999</v>
      </c>
      <c r="L125" s="130">
        <v>44.110987680000001</v>
      </c>
      <c r="M125" s="130">
        <v>0.73948512999999994</v>
      </c>
      <c r="N125" s="130">
        <v>322.21812355999998</v>
      </c>
      <c r="O125" s="130">
        <v>54.538778000000001</v>
      </c>
      <c r="P125" s="130">
        <v>70.161960709999988</v>
      </c>
      <c r="Q125" s="130">
        <v>13.120364799999999</v>
      </c>
      <c r="R125" s="130">
        <v>257.30982882000001</v>
      </c>
      <c r="S125" s="130">
        <v>1.4234514699999998</v>
      </c>
      <c r="T125" s="130">
        <v>33.469109610000004</v>
      </c>
      <c r="U125" s="130"/>
      <c r="V125" s="130"/>
    </row>
    <row r="126" spans="1:22" hidden="1" outlineLevel="1">
      <c r="A126" s="9">
        <v>44044</v>
      </c>
      <c r="B126" s="130">
        <v>4768.2228263699999</v>
      </c>
      <c r="C126" s="130">
        <v>1005.5530903700001</v>
      </c>
      <c r="D126" s="130">
        <v>53.167479759999999</v>
      </c>
      <c r="E126" s="130">
        <v>1301.0475353999998</v>
      </c>
      <c r="F126" s="130">
        <v>327.36243917000002</v>
      </c>
      <c r="G126" s="130">
        <v>7.4056793399999989</v>
      </c>
      <c r="H126" s="130">
        <v>451.25022222000001</v>
      </c>
      <c r="I126" s="130">
        <v>577.87756860000002</v>
      </c>
      <c r="J126" s="130">
        <v>181.88295784999997</v>
      </c>
      <c r="K126" s="130">
        <v>9.2051706599999985</v>
      </c>
      <c r="L126" s="130">
        <v>38.660789469999997</v>
      </c>
      <c r="M126" s="130">
        <v>1.1647542199999998</v>
      </c>
      <c r="N126" s="130">
        <v>322.56521225999995</v>
      </c>
      <c r="O126" s="130">
        <v>54.157884250000002</v>
      </c>
      <c r="P126" s="130">
        <v>71.855413760000005</v>
      </c>
      <c r="Q126" s="130">
        <v>18.07746869</v>
      </c>
      <c r="R126" s="130">
        <v>304.52029140000002</v>
      </c>
      <c r="S126" s="130">
        <v>1.4346794599999999</v>
      </c>
      <c r="T126" s="130">
        <v>41.034189489999996</v>
      </c>
      <c r="U126" s="130"/>
      <c r="V126" s="130"/>
    </row>
    <row r="127" spans="1:22" hidden="1" outlineLevel="1">
      <c r="A127" s="9">
        <v>44075</v>
      </c>
      <c r="B127" s="130">
        <v>4561.2274865599993</v>
      </c>
      <c r="C127" s="130">
        <v>955.81927480000002</v>
      </c>
      <c r="D127" s="130">
        <v>43.047057039999999</v>
      </c>
      <c r="E127" s="130">
        <v>1165.5500839000001</v>
      </c>
      <c r="F127" s="130">
        <v>339.20628669999996</v>
      </c>
      <c r="G127" s="130">
        <v>9.9588125600000037</v>
      </c>
      <c r="H127" s="130">
        <v>421.38041557999998</v>
      </c>
      <c r="I127" s="130">
        <v>548.55515564000007</v>
      </c>
      <c r="J127" s="130">
        <v>207.59142745999998</v>
      </c>
      <c r="K127" s="130">
        <v>9.3501877999999987</v>
      </c>
      <c r="L127" s="130">
        <v>47.002218110000001</v>
      </c>
      <c r="M127" s="130">
        <v>1.2823237199999999</v>
      </c>
      <c r="N127" s="130">
        <v>298.59906977999998</v>
      </c>
      <c r="O127" s="130">
        <v>54.765209970000001</v>
      </c>
      <c r="P127" s="130">
        <v>67.24413979000002</v>
      </c>
      <c r="Q127" s="130">
        <v>18.204952800000001</v>
      </c>
      <c r="R127" s="130">
        <v>330.16234238999999</v>
      </c>
      <c r="S127" s="130">
        <v>1.30597699</v>
      </c>
      <c r="T127" s="130">
        <v>42.202551530000001</v>
      </c>
      <c r="U127" s="130"/>
      <c r="V127" s="130"/>
    </row>
    <row r="128" spans="1:22" hidden="1" outlineLevel="1">
      <c r="A128" s="9">
        <v>44105</v>
      </c>
      <c r="B128" s="130">
        <v>4714.8848157899993</v>
      </c>
      <c r="C128" s="130">
        <v>1007.62877796</v>
      </c>
      <c r="D128" s="130">
        <v>58.258192510000001</v>
      </c>
      <c r="E128" s="130">
        <v>1200.8484134100001</v>
      </c>
      <c r="F128" s="130">
        <v>253.71981706999998</v>
      </c>
      <c r="G128" s="130">
        <v>12.212002399999999</v>
      </c>
      <c r="H128" s="130">
        <v>456.00835239000003</v>
      </c>
      <c r="I128" s="130">
        <v>558.17844682000009</v>
      </c>
      <c r="J128" s="130">
        <v>214.62782693</v>
      </c>
      <c r="K128" s="130">
        <v>9.7676999200000001</v>
      </c>
      <c r="L128" s="130">
        <v>46.469029390000003</v>
      </c>
      <c r="M128" s="130">
        <v>1.58388967</v>
      </c>
      <c r="N128" s="130">
        <v>292.00676028999999</v>
      </c>
      <c r="O128" s="130">
        <v>59.657978530000008</v>
      </c>
      <c r="P128" s="130">
        <v>82.939060490000003</v>
      </c>
      <c r="Q128" s="130">
        <v>16.696439420000001</v>
      </c>
      <c r="R128" s="130">
        <v>406.45608664999997</v>
      </c>
      <c r="S128" s="130">
        <v>1.46505423</v>
      </c>
      <c r="T128" s="130">
        <v>36.360987709999996</v>
      </c>
      <c r="U128" s="130"/>
      <c r="V128" s="130"/>
    </row>
    <row r="129" spans="1:22" hidden="1" outlineLevel="1">
      <c r="A129" s="9">
        <v>44136</v>
      </c>
      <c r="B129" s="130">
        <v>4873.8553020099998</v>
      </c>
      <c r="C129" s="130">
        <v>1255.9295999599999</v>
      </c>
      <c r="D129" s="130">
        <v>44.870216509999999</v>
      </c>
      <c r="E129" s="130">
        <v>1220.39858065</v>
      </c>
      <c r="F129" s="130">
        <v>173.48260142000001</v>
      </c>
      <c r="G129" s="130">
        <v>12.387694150000002</v>
      </c>
      <c r="H129" s="130">
        <v>386.64824362000002</v>
      </c>
      <c r="I129" s="130">
        <v>642.49342687000001</v>
      </c>
      <c r="J129" s="130">
        <v>173.92805372999999</v>
      </c>
      <c r="K129" s="130">
        <v>9.4369082000000013</v>
      </c>
      <c r="L129" s="130">
        <v>47.104137389999998</v>
      </c>
      <c r="M129" s="130">
        <v>1.56226709</v>
      </c>
      <c r="N129" s="130">
        <v>288.48585923999997</v>
      </c>
      <c r="O129" s="130">
        <v>60.336188419999992</v>
      </c>
      <c r="P129" s="130">
        <v>62.254350899999999</v>
      </c>
      <c r="Q129" s="130">
        <v>17.221137770000002</v>
      </c>
      <c r="R129" s="130">
        <v>447.79850740000006</v>
      </c>
      <c r="S129" s="130">
        <v>6.3717976399999996</v>
      </c>
      <c r="T129" s="130">
        <v>23.145731049999998</v>
      </c>
      <c r="U129" s="130"/>
      <c r="V129" s="130"/>
    </row>
    <row r="130" spans="1:22" hidden="1" outlineLevel="1">
      <c r="A130" s="9">
        <v>44166</v>
      </c>
      <c r="B130" s="130">
        <v>5824.1215656800005</v>
      </c>
      <c r="C130" s="130">
        <v>1110.5971784499998</v>
      </c>
      <c r="D130" s="130">
        <v>90.627870040000005</v>
      </c>
      <c r="E130" s="130">
        <v>1750.1694636299999</v>
      </c>
      <c r="F130" s="130">
        <v>208.94823074999999</v>
      </c>
      <c r="G130" s="130">
        <v>14.018647459999999</v>
      </c>
      <c r="H130" s="130">
        <v>490.76883382000005</v>
      </c>
      <c r="I130" s="130">
        <v>683.46282346999999</v>
      </c>
      <c r="J130" s="130">
        <v>356.47895079</v>
      </c>
      <c r="K130" s="130">
        <v>10.077219369999998</v>
      </c>
      <c r="L130" s="130">
        <v>48.999273889999998</v>
      </c>
      <c r="M130" s="130">
        <v>1.78175493</v>
      </c>
      <c r="N130" s="130">
        <v>282.07458281000004</v>
      </c>
      <c r="O130" s="130">
        <v>69.525313780000005</v>
      </c>
      <c r="P130" s="130">
        <v>72.611296330000002</v>
      </c>
      <c r="Q130" s="130">
        <v>15.93033505</v>
      </c>
      <c r="R130" s="130">
        <v>607.83229788000006</v>
      </c>
      <c r="S130" s="130">
        <v>2.0628621699999998</v>
      </c>
      <c r="T130" s="130">
        <v>8.1546310600000016</v>
      </c>
      <c r="U130" s="130"/>
      <c r="V130" s="130"/>
    </row>
    <row r="131" spans="1:22" hidden="1" outlineLevel="1">
      <c r="A131" s="9">
        <v>44197</v>
      </c>
      <c r="B131" s="130">
        <v>5067.1941160399992</v>
      </c>
      <c r="C131" s="130">
        <v>1091.0252637799999</v>
      </c>
      <c r="D131" s="130">
        <v>81.484546810000012</v>
      </c>
      <c r="E131" s="130">
        <v>1430.60995478</v>
      </c>
      <c r="F131" s="130">
        <v>249.57650096999998</v>
      </c>
      <c r="G131" s="130">
        <v>14.580514969999999</v>
      </c>
      <c r="H131" s="130">
        <v>354.28476028999995</v>
      </c>
      <c r="I131" s="130">
        <v>536.27350273999991</v>
      </c>
      <c r="J131" s="130">
        <v>242.38174842000001</v>
      </c>
      <c r="K131" s="130">
        <v>9.7013575000000003</v>
      </c>
      <c r="L131" s="130">
        <v>56.839845459999992</v>
      </c>
      <c r="M131" s="130">
        <v>1.8629553099999998</v>
      </c>
      <c r="N131" s="130">
        <v>286.45417043999998</v>
      </c>
      <c r="O131" s="130">
        <v>49.784059249999999</v>
      </c>
      <c r="P131" s="130">
        <v>76.194764909999989</v>
      </c>
      <c r="Q131" s="130">
        <v>16.49293312</v>
      </c>
      <c r="R131" s="130">
        <v>558.99855408999997</v>
      </c>
      <c r="S131" s="130">
        <v>2.8875351999999994</v>
      </c>
      <c r="T131" s="130">
        <v>7.7611480000000004</v>
      </c>
      <c r="U131" s="130"/>
      <c r="V131" s="130"/>
    </row>
    <row r="132" spans="1:22" hidden="1" outlineLevel="1">
      <c r="A132" s="9">
        <v>44228</v>
      </c>
      <c r="B132" s="130">
        <v>5147.0436400899998</v>
      </c>
      <c r="C132" s="130">
        <v>1293.31946896</v>
      </c>
      <c r="D132" s="130">
        <v>70.391622229999996</v>
      </c>
      <c r="E132" s="130">
        <v>1324.2973194400001</v>
      </c>
      <c r="F132" s="130">
        <v>263.93175601000002</v>
      </c>
      <c r="G132" s="130">
        <v>15.342092840000001</v>
      </c>
      <c r="H132" s="130">
        <v>332.72381659000001</v>
      </c>
      <c r="I132" s="130">
        <v>514.54155044999993</v>
      </c>
      <c r="J132" s="130">
        <v>193.24271293999999</v>
      </c>
      <c r="K132" s="130">
        <v>9.9920411399999995</v>
      </c>
      <c r="L132" s="130">
        <v>59.713980449999994</v>
      </c>
      <c r="M132" s="130">
        <v>3.0472351199999999</v>
      </c>
      <c r="N132" s="130">
        <v>274.84008023000001</v>
      </c>
      <c r="O132" s="130">
        <v>48.94659515</v>
      </c>
      <c r="P132" s="130">
        <v>60.441884740000006</v>
      </c>
      <c r="Q132" s="130">
        <v>21.587595829999998</v>
      </c>
      <c r="R132" s="130">
        <v>645.34961775999989</v>
      </c>
      <c r="S132" s="130">
        <v>7.6759727300000007</v>
      </c>
      <c r="T132" s="130">
        <v>7.658297479999999</v>
      </c>
      <c r="U132" s="130"/>
      <c r="V132" s="130"/>
    </row>
    <row r="133" spans="1:22" hidden="1" outlineLevel="1">
      <c r="A133" s="9">
        <v>44256</v>
      </c>
      <c r="B133" s="130">
        <v>5140.80971864</v>
      </c>
      <c r="C133" s="130">
        <v>1362.9114895099999</v>
      </c>
      <c r="D133" s="130">
        <v>49.125844749999999</v>
      </c>
      <c r="E133" s="130">
        <v>1248.2238781000001</v>
      </c>
      <c r="F133" s="130">
        <v>374.09675713000001</v>
      </c>
      <c r="G133" s="130">
        <v>19.047778810000001</v>
      </c>
      <c r="H133" s="130">
        <v>355.48570087000002</v>
      </c>
      <c r="I133" s="130">
        <v>518.83195593000005</v>
      </c>
      <c r="J133" s="130">
        <v>180.56497624999997</v>
      </c>
      <c r="K133" s="130">
        <v>10.1596972</v>
      </c>
      <c r="L133" s="130">
        <v>60.686087639999997</v>
      </c>
      <c r="M133" s="130">
        <v>4.0900654699999999</v>
      </c>
      <c r="N133" s="130">
        <v>253.60862421000002</v>
      </c>
      <c r="O133" s="130">
        <v>51.173385359999997</v>
      </c>
      <c r="P133" s="130">
        <v>66.255273360000004</v>
      </c>
      <c r="Q133" s="130">
        <v>17.13928168</v>
      </c>
      <c r="R133" s="130">
        <v>552.7802845299999</v>
      </c>
      <c r="S133" s="130">
        <v>7.7404168000000011</v>
      </c>
      <c r="T133" s="130">
        <v>8.8882210400000012</v>
      </c>
      <c r="U133" s="130"/>
      <c r="V133" s="130"/>
    </row>
    <row r="134" spans="1:22" hidden="1" outlineLevel="1">
      <c r="A134" s="9">
        <v>44287</v>
      </c>
      <c r="B134" s="130">
        <v>5160.3582116600001</v>
      </c>
      <c r="C134" s="130">
        <v>1325.32204101</v>
      </c>
      <c r="D134" s="130">
        <v>41.69296653</v>
      </c>
      <c r="E134" s="130">
        <v>1235.2756419899999</v>
      </c>
      <c r="F134" s="130">
        <v>326.19010019999996</v>
      </c>
      <c r="G134" s="130">
        <v>14.532627060000001</v>
      </c>
      <c r="H134" s="130">
        <v>543.11953096000013</v>
      </c>
      <c r="I134" s="130">
        <v>554.66028558999994</v>
      </c>
      <c r="J134" s="130">
        <v>238.83589945999998</v>
      </c>
      <c r="K134" s="130">
        <v>8.9045037000000011</v>
      </c>
      <c r="L134" s="130">
        <v>60.325808539999997</v>
      </c>
      <c r="M134" s="130">
        <v>4.9865980800000003</v>
      </c>
      <c r="N134" s="130">
        <v>221.23372088000002</v>
      </c>
      <c r="O134" s="130">
        <v>53.875989879999992</v>
      </c>
      <c r="P134" s="130">
        <v>93.955605379999994</v>
      </c>
      <c r="Q134" s="130">
        <v>14.606078</v>
      </c>
      <c r="R134" s="130">
        <v>393.23620160000002</v>
      </c>
      <c r="S134" s="130">
        <v>6.7476799300000012</v>
      </c>
      <c r="T134" s="130">
        <v>22.856932870000001</v>
      </c>
      <c r="U134" s="130"/>
      <c r="V134" s="130"/>
    </row>
    <row r="135" spans="1:22" hidden="1" outlineLevel="1">
      <c r="A135" s="9">
        <v>44317</v>
      </c>
      <c r="B135" s="130">
        <v>5688.7583912199998</v>
      </c>
      <c r="C135" s="130">
        <v>1421.682348</v>
      </c>
      <c r="D135" s="130">
        <v>54.380655359999999</v>
      </c>
      <c r="E135" s="130">
        <v>1459.2214283099997</v>
      </c>
      <c r="F135" s="130">
        <v>390.37506596999998</v>
      </c>
      <c r="G135" s="130">
        <v>11.056100129999999</v>
      </c>
      <c r="H135" s="130">
        <v>395.47128961999994</v>
      </c>
      <c r="I135" s="130">
        <v>611.13694995000003</v>
      </c>
      <c r="J135" s="130">
        <v>185.56970888999999</v>
      </c>
      <c r="K135" s="130">
        <v>10.586019179999999</v>
      </c>
      <c r="L135" s="130">
        <v>57.909766560000001</v>
      </c>
      <c r="M135" s="130">
        <v>5.97003124</v>
      </c>
      <c r="N135" s="130">
        <v>389.51831271999998</v>
      </c>
      <c r="O135" s="130">
        <v>51.950282089999988</v>
      </c>
      <c r="P135" s="130">
        <v>84.191078259999983</v>
      </c>
      <c r="Q135" s="130">
        <v>16.495766209999999</v>
      </c>
      <c r="R135" s="130">
        <v>508.65149270999996</v>
      </c>
      <c r="S135" s="130">
        <v>8.7014798199999994</v>
      </c>
      <c r="T135" s="130">
        <v>25.8906162</v>
      </c>
      <c r="U135" s="130"/>
      <c r="V135" s="130"/>
    </row>
    <row r="136" spans="1:22" hidden="1" outlineLevel="1">
      <c r="A136" s="9">
        <v>44348</v>
      </c>
      <c r="B136" s="130">
        <v>5426.7324396000004</v>
      </c>
      <c r="C136" s="130">
        <v>1177.6348845900002</v>
      </c>
      <c r="D136" s="130">
        <v>50.286842780000001</v>
      </c>
      <c r="E136" s="130">
        <v>1358.4187181500001</v>
      </c>
      <c r="F136" s="130">
        <v>333.55938054000001</v>
      </c>
      <c r="G136" s="130">
        <v>14.205112889999999</v>
      </c>
      <c r="H136" s="130">
        <v>538.30106933000002</v>
      </c>
      <c r="I136" s="130">
        <v>645.08385593000003</v>
      </c>
      <c r="J136" s="130">
        <v>184.14271792</v>
      </c>
      <c r="K136" s="130">
        <v>12.310537060000001</v>
      </c>
      <c r="L136" s="130">
        <v>54.41530041</v>
      </c>
      <c r="M136" s="130">
        <v>6.2601918699999999</v>
      </c>
      <c r="N136" s="130">
        <v>388.52356886999996</v>
      </c>
      <c r="O136" s="130">
        <v>57.734770959999999</v>
      </c>
      <c r="P136" s="130">
        <v>70.221027829999997</v>
      </c>
      <c r="Q136" s="130">
        <v>16.315341190000002</v>
      </c>
      <c r="R136" s="130">
        <v>478.56325002</v>
      </c>
      <c r="S136" s="130">
        <v>10.97065989</v>
      </c>
      <c r="T136" s="130">
        <v>29.785209370000004</v>
      </c>
      <c r="U136" s="130"/>
      <c r="V136" s="130"/>
    </row>
    <row r="137" spans="1:22" hidden="1" outlineLevel="1">
      <c r="A137" s="9">
        <v>44378</v>
      </c>
      <c r="B137" s="130">
        <v>5349.0665497199998</v>
      </c>
      <c r="C137" s="130">
        <v>1219.2009349700002</v>
      </c>
      <c r="D137" s="130">
        <v>63.211027170000001</v>
      </c>
      <c r="E137" s="130">
        <v>1359.01067205</v>
      </c>
      <c r="F137" s="130">
        <v>418.55822461999998</v>
      </c>
      <c r="G137" s="130">
        <v>18.062017439999998</v>
      </c>
      <c r="H137" s="130">
        <v>426.11911255000001</v>
      </c>
      <c r="I137" s="130">
        <v>599.10235325999997</v>
      </c>
      <c r="J137" s="130">
        <v>189.40289727999999</v>
      </c>
      <c r="K137" s="130">
        <v>8.3399733100000013</v>
      </c>
      <c r="L137" s="130">
        <v>58.016921429999996</v>
      </c>
      <c r="M137" s="130">
        <v>4.9040193800000003</v>
      </c>
      <c r="N137" s="130">
        <v>365.72058311999996</v>
      </c>
      <c r="O137" s="130">
        <v>52.609327990000004</v>
      </c>
      <c r="P137" s="130">
        <v>72.387828760000005</v>
      </c>
      <c r="Q137" s="130">
        <v>14.922530699999999</v>
      </c>
      <c r="R137" s="130">
        <v>440.35312526999996</v>
      </c>
      <c r="S137" s="130">
        <v>9.8450501899999985</v>
      </c>
      <c r="T137" s="130">
        <v>29.29995023</v>
      </c>
      <c r="U137" s="130"/>
      <c r="V137" s="130"/>
    </row>
    <row r="138" spans="1:22" hidden="1" outlineLevel="1">
      <c r="A138" s="9">
        <v>44409</v>
      </c>
      <c r="B138" s="130">
        <v>5494.8175336199993</v>
      </c>
      <c r="C138" s="130">
        <v>1653.0245069099999</v>
      </c>
      <c r="D138" s="130">
        <v>35.067193059999994</v>
      </c>
      <c r="E138" s="130">
        <v>1255.74786253</v>
      </c>
      <c r="F138" s="130">
        <v>386.17723229000001</v>
      </c>
      <c r="G138" s="130">
        <v>15.60535775</v>
      </c>
      <c r="H138" s="130">
        <v>359.46081638999999</v>
      </c>
      <c r="I138" s="130">
        <v>543.00517302999992</v>
      </c>
      <c r="J138" s="130">
        <v>174.80439994</v>
      </c>
      <c r="K138" s="130">
        <v>9.8389003400000004</v>
      </c>
      <c r="L138" s="130">
        <v>49.259676929999998</v>
      </c>
      <c r="M138" s="130">
        <v>10.374765849999999</v>
      </c>
      <c r="N138" s="130">
        <v>339.32020292000004</v>
      </c>
      <c r="O138" s="130">
        <v>51.940910640000006</v>
      </c>
      <c r="P138" s="130">
        <v>63.915921069999996</v>
      </c>
      <c r="Q138" s="130">
        <v>16.32111737</v>
      </c>
      <c r="R138" s="130">
        <v>493.47254200000003</v>
      </c>
      <c r="S138" s="130">
        <v>9.329578510000001</v>
      </c>
      <c r="T138" s="130">
        <v>28.151376089999999</v>
      </c>
      <c r="U138" s="130"/>
      <c r="V138" s="130"/>
    </row>
    <row r="139" spans="1:22" hidden="1" outlineLevel="1">
      <c r="A139" s="9">
        <v>44440</v>
      </c>
      <c r="B139" s="130">
        <v>5450.1256596100002</v>
      </c>
      <c r="C139" s="130">
        <v>1504.97591281</v>
      </c>
      <c r="D139" s="130">
        <v>59.245584579999999</v>
      </c>
      <c r="E139" s="130">
        <v>1317.50323093</v>
      </c>
      <c r="F139" s="130">
        <v>350.89318413000001</v>
      </c>
      <c r="G139" s="130">
        <v>15.151874779999998</v>
      </c>
      <c r="H139" s="130">
        <v>365.48733359999994</v>
      </c>
      <c r="I139" s="130">
        <v>551.48004314000002</v>
      </c>
      <c r="J139" s="130">
        <v>166.47748239999999</v>
      </c>
      <c r="K139" s="130">
        <v>9.6533190799999993</v>
      </c>
      <c r="L139" s="130">
        <v>54.28428031</v>
      </c>
      <c r="M139" s="130">
        <v>2.8560246400000002</v>
      </c>
      <c r="N139" s="130">
        <v>321.39212039999995</v>
      </c>
      <c r="O139" s="130">
        <v>55.970477370000005</v>
      </c>
      <c r="P139" s="130">
        <v>94.381725290000006</v>
      </c>
      <c r="Q139" s="130">
        <v>16.609857939999998</v>
      </c>
      <c r="R139" s="130">
        <v>525.07861480000008</v>
      </c>
      <c r="S139" s="130">
        <v>8.6094817599999995</v>
      </c>
      <c r="T139" s="130">
        <v>30.07511165</v>
      </c>
      <c r="U139" s="130"/>
      <c r="V139" s="130"/>
    </row>
    <row r="140" spans="1:22" hidden="1" outlineLevel="1">
      <c r="A140" s="9">
        <v>44470</v>
      </c>
      <c r="B140" s="130">
        <v>5379.81495946</v>
      </c>
      <c r="C140" s="130">
        <v>1529.6202397399995</v>
      </c>
      <c r="D140" s="130">
        <v>47.529910599999994</v>
      </c>
      <c r="E140" s="130">
        <v>1235.4733768200001</v>
      </c>
      <c r="F140" s="130">
        <v>302.41098535999998</v>
      </c>
      <c r="G140" s="130">
        <v>17.02278342</v>
      </c>
      <c r="H140" s="130">
        <v>451.41145084999999</v>
      </c>
      <c r="I140" s="130">
        <v>575.84541508999996</v>
      </c>
      <c r="J140" s="130">
        <v>178.37492545999999</v>
      </c>
      <c r="K140" s="130">
        <v>9.8902152900000004</v>
      </c>
      <c r="L140" s="130">
        <v>48.825944020000001</v>
      </c>
      <c r="M140" s="130">
        <v>2.4518019</v>
      </c>
      <c r="N140" s="130">
        <v>307.31479198</v>
      </c>
      <c r="O140" s="130">
        <v>51.210669729999999</v>
      </c>
      <c r="P140" s="130">
        <v>51.199409770000003</v>
      </c>
      <c r="Q140" s="130">
        <v>17.56403143</v>
      </c>
      <c r="R140" s="130">
        <v>515.60207946000014</v>
      </c>
      <c r="S140" s="130">
        <v>9.1274359900000004</v>
      </c>
      <c r="T140" s="130">
        <v>28.939492550000001</v>
      </c>
      <c r="U140" s="130"/>
      <c r="V140" s="130"/>
    </row>
    <row r="141" spans="1:22" hidden="1" outlineLevel="1">
      <c r="A141" s="9">
        <v>44501</v>
      </c>
      <c r="B141" s="130">
        <v>5786.9898981100005</v>
      </c>
      <c r="C141" s="130">
        <v>1520.6542617099999</v>
      </c>
      <c r="D141" s="130">
        <v>53.380569589999993</v>
      </c>
      <c r="E141" s="130">
        <v>1231.33894629</v>
      </c>
      <c r="F141" s="130">
        <v>424.22732467000003</v>
      </c>
      <c r="G141" s="130">
        <v>15.700448290000001</v>
      </c>
      <c r="H141" s="130">
        <v>562.0336818699999</v>
      </c>
      <c r="I141" s="130">
        <v>707.9751984400001</v>
      </c>
      <c r="J141" s="130">
        <v>199.43819322000002</v>
      </c>
      <c r="K141" s="130">
        <v>8.1619396999999996</v>
      </c>
      <c r="L141" s="130">
        <v>57.390242520000001</v>
      </c>
      <c r="M141" s="130">
        <v>2.6452970900000001</v>
      </c>
      <c r="N141" s="130">
        <v>310.28265092999999</v>
      </c>
      <c r="O141" s="130">
        <v>57.566197349999996</v>
      </c>
      <c r="P141" s="130">
        <v>47.596747270000002</v>
      </c>
      <c r="Q141" s="130">
        <v>13.76022266</v>
      </c>
      <c r="R141" s="130">
        <v>543.1353381199998</v>
      </c>
      <c r="S141" s="130">
        <v>7.6267867499999991</v>
      </c>
      <c r="T141" s="130">
        <v>24.075851640000003</v>
      </c>
      <c r="U141" s="130"/>
      <c r="V141" s="130"/>
    </row>
    <row r="142" spans="1:22" hidden="1" outlineLevel="1">
      <c r="A142" s="9">
        <v>44531</v>
      </c>
      <c r="B142" s="130">
        <v>6846.43861681</v>
      </c>
      <c r="C142" s="130">
        <v>1710.1238878099998</v>
      </c>
      <c r="D142" s="130">
        <v>67.183426709999992</v>
      </c>
      <c r="E142" s="130">
        <v>1388.3832131300001</v>
      </c>
      <c r="F142" s="130">
        <v>290.57104630000003</v>
      </c>
      <c r="G142" s="130">
        <v>22.806523859999999</v>
      </c>
      <c r="H142" s="130">
        <v>1095.7187612499999</v>
      </c>
      <c r="I142" s="130">
        <v>704.81953654000006</v>
      </c>
      <c r="J142" s="130">
        <v>326.90678843999996</v>
      </c>
      <c r="K142" s="130">
        <v>7.9091280199999998</v>
      </c>
      <c r="L142" s="130">
        <v>74.458964869999988</v>
      </c>
      <c r="M142" s="130">
        <v>3.67235311</v>
      </c>
      <c r="N142" s="130">
        <v>303.53732516000002</v>
      </c>
      <c r="O142" s="130">
        <v>82.644769910000008</v>
      </c>
      <c r="P142" s="130">
        <v>114.78293179999999</v>
      </c>
      <c r="Q142" s="130">
        <v>12.204486340000001</v>
      </c>
      <c r="R142" s="130">
        <v>627.0858565499999</v>
      </c>
      <c r="S142" s="130">
        <v>5.1437150100000002</v>
      </c>
      <c r="T142" s="130">
        <v>8.4859020000000012</v>
      </c>
      <c r="U142" s="130"/>
      <c r="V142" s="130"/>
    </row>
    <row r="143" spans="1:22" hidden="1" outlineLevel="1">
      <c r="A143" s="9">
        <v>44562</v>
      </c>
      <c r="B143" s="130">
        <v>5584.7582785800014</v>
      </c>
      <c r="C143" s="130">
        <v>1514.2765278299998</v>
      </c>
      <c r="D143" s="130">
        <v>52.747502619999999</v>
      </c>
      <c r="E143" s="130">
        <v>1424.5274788700001</v>
      </c>
      <c r="F143" s="130">
        <v>300.26618542000006</v>
      </c>
      <c r="G143" s="130">
        <v>18.497040640000002</v>
      </c>
      <c r="H143" s="130">
        <v>445.92411972000002</v>
      </c>
      <c r="I143" s="130">
        <v>590.56223663000014</v>
      </c>
      <c r="J143" s="130">
        <v>201.89427523999996</v>
      </c>
      <c r="K143" s="130">
        <v>8.8512345900000007</v>
      </c>
      <c r="L143" s="130">
        <v>75.401150729999998</v>
      </c>
      <c r="M143" s="130">
        <v>2.1988745700000001</v>
      </c>
      <c r="N143" s="130">
        <v>304.35827053999998</v>
      </c>
      <c r="O143" s="130">
        <v>69.123234739999987</v>
      </c>
      <c r="P143" s="130">
        <v>71.02121163000001</v>
      </c>
      <c r="Q143" s="130">
        <v>18.288796529999999</v>
      </c>
      <c r="R143" s="130">
        <v>467.36443694999997</v>
      </c>
      <c r="S143" s="130">
        <v>10.028751040000001</v>
      </c>
      <c r="T143" s="130">
        <v>9.4269502900000006</v>
      </c>
      <c r="U143" s="130"/>
      <c r="V143" s="130"/>
    </row>
    <row r="144" spans="1:22" hidden="1" outlineLevel="1">
      <c r="A144" s="9">
        <v>44593</v>
      </c>
      <c r="B144" s="130">
        <v>6374.7983846600009</v>
      </c>
      <c r="C144" s="130">
        <v>2055.9749289199999</v>
      </c>
      <c r="D144" s="130">
        <v>57.392187849999999</v>
      </c>
      <c r="E144" s="130">
        <v>1468.6961025099999</v>
      </c>
      <c r="F144" s="130">
        <v>469.60155327000001</v>
      </c>
      <c r="G144" s="130">
        <v>16.27228886</v>
      </c>
      <c r="H144" s="130">
        <v>365.79680661999998</v>
      </c>
      <c r="I144" s="130">
        <v>630.06678531</v>
      </c>
      <c r="J144" s="130">
        <v>186.54151726000003</v>
      </c>
      <c r="K144" s="130">
        <v>11.012723620000001</v>
      </c>
      <c r="L144" s="130">
        <v>57.105699349999995</v>
      </c>
      <c r="M144" s="130">
        <v>1.9659359699999999</v>
      </c>
      <c r="N144" s="130">
        <v>280.06989653000005</v>
      </c>
      <c r="O144" s="130">
        <v>46.215293690000003</v>
      </c>
      <c r="P144" s="130">
        <v>38.42139787</v>
      </c>
      <c r="Q144" s="130">
        <v>13.526150390000002</v>
      </c>
      <c r="R144" s="130">
        <v>660.38977843999999</v>
      </c>
      <c r="S144" s="130">
        <v>9.2811393500000001</v>
      </c>
      <c r="T144" s="130">
        <v>6.4681988500000003</v>
      </c>
      <c r="U144" s="130"/>
      <c r="V144" s="130"/>
    </row>
    <row r="145" spans="1:22" hidden="1" outlineLevel="1">
      <c r="A145" s="9">
        <v>44621</v>
      </c>
      <c r="B145" s="130">
        <v>6419.0388115299993</v>
      </c>
      <c r="C145" s="130">
        <v>1785.3229142899997</v>
      </c>
      <c r="D145" s="130">
        <v>51.192565540000004</v>
      </c>
      <c r="E145" s="130">
        <v>1645.0051676899996</v>
      </c>
      <c r="F145" s="130">
        <v>424.14655212000008</v>
      </c>
      <c r="G145" s="130">
        <v>20.698687509999999</v>
      </c>
      <c r="H145" s="130">
        <v>361.11184966000008</v>
      </c>
      <c r="I145" s="130">
        <v>718.66694617000007</v>
      </c>
      <c r="J145" s="130">
        <v>178.95164599</v>
      </c>
      <c r="K145" s="130">
        <v>10.460740220000002</v>
      </c>
      <c r="L145" s="130">
        <v>61.812450129999995</v>
      </c>
      <c r="M145" s="130">
        <v>1.9203387699999999</v>
      </c>
      <c r="N145" s="130">
        <v>258.23854617999996</v>
      </c>
      <c r="O145" s="130">
        <v>44.716143250000002</v>
      </c>
      <c r="P145" s="130">
        <v>37.776298990000001</v>
      </c>
      <c r="Q145" s="130">
        <v>11.410620379999999</v>
      </c>
      <c r="R145" s="130">
        <v>790.78058972000008</v>
      </c>
      <c r="S145" s="130">
        <v>7.8032154500000006</v>
      </c>
      <c r="T145" s="130">
        <v>9.0235394699999993</v>
      </c>
      <c r="U145" s="130"/>
      <c r="V145" s="130"/>
    </row>
    <row r="146" spans="1:22" hidden="1" outlineLevel="1">
      <c r="A146" s="9">
        <v>44652</v>
      </c>
      <c r="B146" s="130">
        <v>6632.3787369400006</v>
      </c>
      <c r="C146" s="130">
        <v>1762.8866216900001</v>
      </c>
      <c r="D146" s="130">
        <v>48.624123349999998</v>
      </c>
      <c r="E146" s="130">
        <v>1729.1046824499997</v>
      </c>
      <c r="F146" s="130">
        <v>359.16294285000004</v>
      </c>
      <c r="G146" s="130">
        <v>19.502462859999998</v>
      </c>
      <c r="H146" s="130">
        <v>291.59438635000004</v>
      </c>
      <c r="I146" s="130">
        <v>947.4431619400001</v>
      </c>
      <c r="J146" s="130">
        <v>181.95049426999998</v>
      </c>
      <c r="K146" s="130">
        <v>10.1548836</v>
      </c>
      <c r="L146" s="130">
        <v>63.443133770000003</v>
      </c>
      <c r="M146" s="130">
        <v>2.2363738799999999</v>
      </c>
      <c r="N146" s="130">
        <v>257.46086603999998</v>
      </c>
      <c r="O146" s="130">
        <v>43.909143899999997</v>
      </c>
      <c r="P146" s="130">
        <v>38.506326450000003</v>
      </c>
      <c r="Q146" s="130">
        <v>11.665864929999998</v>
      </c>
      <c r="R146" s="130">
        <v>850.78483474999996</v>
      </c>
      <c r="S146" s="130">
        <v>6.6144633400000004</v>
      </c>
      <c r="T146" s="130">
        <v>7.3339705200000003</v>
      </c>
      <c r="U146" s="130"/>
      <c r="V146" s="130"/>
    </row>
    <row r="147" spans="1:22" hidden="1" outlineLevel="1">
      <c r="A147" s="9">
        <v>44682</v>
      </c>
      <c r="B147" s="130">
        <v>6806.5683053399989</v>
      </c>
      <c r="C147" s="130">
        <v>1733.1420501299999</v>
      </c>
      <c r="D147" s="130">
        <v>38.124774410000001</v>
      </c>
      <c r="E147" s="130">
        <v>1729.9460931800004</v>
      </c>
      <c r="F147" s="130">
        <v>321.36537917999993</v>
      </c>
      <c r="G147" s="130">
        <v>17.231642660000002</v>
      </c>
      <c r="H147" s="130">
        <v>275.29396759000002</v>
      </c>
      <c r="I147" s="130">
        <v>1160.6225735</v>
      </c>
      <c r="J147" s="130">
        <v>185.04264690000002</v>
      </c>
      <c r="K147" s="130">
        <v>9.1398392600000005</v>
      </c>
      <c r="L147" s="130">
        <v>67.107983929999989</v>
      </c>
      <c r="M147" s="130">
        <v>1.86169465</v>
      </c>
      <c r="N147" s="130">
        <v>264.63633000999999</v>
      </c>
      <c r="O147" s="130">
        <v>46.368174459999999</v>
      </c>
      <c r="P147" s="130">
        <v>43.757082540000006</v>
      </c>
      <c r="Q147" s="130">
        <v>13.88033635</v>
      </c>
      <c r="R147" s="130">
        <v>883.84526084000004</v>
      </c>
      <c r="S147" s="130">
        <v>7.6949539400000004</v>
      </c>
      <c r="T147" s="130">
        <v>7.507521810000001</v>
      </c>
      <c r="U147" s="130"/>
      <c r="V147" s="130"/>
    </row>
    <row r="148" spans="1:22" hidden="1" outlineLevel="1">
      <c r="A148" s="9">
        <v>44713</v>
      </c>
      <c r="B148" s="130">
        <v>6607.7358264900013</v>
      </c>
      <c r="C148" s="130">
        <v>1591.6930395899999</v>
      </c>
      <c r="D148" s="130">
        <v>44.001191720000001</v>
      </c>
      <c r="E148" s="130">
        <v>1889.9250189499999</v>
      </c>
      <c r="F148" s="130">
        <v>264.23460958999999</v>
      </c>
      <c r="G148" s="130">
        <v>20.356451799999999</v>
      </c>
      <c r="H148" s="130">
        <v>239.95668013</v>
      </c>
      <c r="I148" s="130">
        <v>1019.3370075099999</v>
      </c>
      <c r="J148" s="130">
        <v>187.85321549000003</v>
      </c>
      <c r="K148" s="130">
        <v>10.062917759999999</v>
      </c>
      <c r="L148" s="130">
        <v>75.2486344</v>
      </c>
      <c r="M148" s="130">
        <v>0.59076626999999993</v>
      </c>
      <c r="N148" s="130">
        <v>271.53158526000004</v>
      </c>
      <c r="O148" s="130">
        <v>51.477096670000002</v>
      </c>
      <c r="P148" s="130">
        <v>53.256634439999999</v>
      </c>
      <c r="Q148" s="130">
        <v>13.678096449999998</v>
      </c>
      <c r="R148" s="130">
        <v>859.16064860999995</v>
      </c>
      <c r="S148" s="130">
        <v>6.4088148599999997</v>
      </c>
      <c r="T148" s="130">
        <v>8.9634169899999989</v>
      </c>
      <c r="U148" s="130"/>
      <c r="V148" s="130"/>
    </row>
    <row r="149" spans="1:22" hidden="1" outlineLevel="1">
      <c r="A149" s="9">
        <v>44743</v>
      </c>
      <c r="B149" s="130">
        <v>6549.1480888200003</v>
      </c>
      <c r="C149" s="130">
        <v>1670.88569674</v>
      </c>
      <c r="D149" s="130">
        <v>43.277518209999997</v>
      </c>
      <c r="E149" s="130">
        <v>1817.7400436199998</v>
      </c>
      <c r="F149" s="130">
        <v>232.16458931</v>
      </c>
      <c r="G149" s="130">
        <v>23.869650589999999</v>
      </c>
      <c r="H149" s="130">
        <v>217.80385945999998</v>
      </c>
      <c r="I149" s="130">
        <v>1004.66935532</v>
      </c>
      <c r="J149" s="130">
        <v>227.91790157000003</v>
      </c>
      <c r="K149" s="130">
        <v>10.591479419999999</v>
      </c>
      <c r="L149" s="130">
        <v>88.459538160000008</v>
      </c>
      <c r="M149" s="130">
        <v>0.51454168</v>
      </c>
      <c r="N149" s="130">
        <v>304.09251436</v>
      </c>
      <c r="O149" s="130">
        <v>53.370958519999995</v>
      </c>
      <c r="P149" s="130">
        <v>53.660133509999994</v>
      </c>
      <c r="Q149" s="130">
        <v>15.05284325</v>
      </c>
      <c r="R149" s="130">
        <v>768.58914025000001</v>
      </c>
      <c r="S149" s="130">
        <v>5.8406647300000003</v>
      </c>
      <c r="T149" s="130">
        <v>10.647660119999999</v>
      </c>
      <c r="U149" s="130"/>
      <c r="V149" s="130"/>
    </row>
    <row r="150" spans="1:22" hidden="1" outlineLevel="1">
      <c r="A150" s="9">
        <v>44774</v>
      </c>
      <c r="B150" s="130">
        <v>6418.80036483</v>
      </c>
      <c r="C150" s="130">
        <v>1606.9842488100001</v>
      </c>
      <c r="D150" s="130">
        <v>39.18618962</v>
      </c>
      <c r="E150" s="130">
        <v>1985.8015361600001</v>
      </c>
      <c r="F150" s="130">
        <v>230.66046670000006</v>
      </c>
      <c r="G150" s="130">
        <v>16.942096420000002</v>
      </c>
      <c r="H150" s="130">
        <v>233.18879643</v>
      </c>
      <c r="I150" s="130">
        <v>740.83984838000003</v>
      </c>
      <c r="J150" s="130">
        <v>210.29235132999997</v>
      </c>
      <c r="K150" s="130">
        <v>11.503111819999999</v>
      </c>
      <c r="L150" s="130">
        <v>88.833054059999995</v>
      </c>
      <c r="M150" s="130">
        <v>0.28990658000000002</v>
      </c>
      <c r="N150" s="130">
        <v>302.54773207</v>
      </c>
      <c r="O150" s="130">
        <v>49.135395039999992</v>
      </c>
      <c r="P150" s="130">
        <v>54.59989796</v>
      </c>
      <c r="Q150" s="130">
        <v>16.847380810000001</v>
      </c>
      <c r="R150" s="130">
        <v>813.08033634000003</v>
      </c>
      <c r="S150" s="130">
        <v>5.6046305899999993</v>
      </c>
      <c r="T150" s="130">
        <v>12.463385709999999</v>
      </c>
      <c r="U150" s="130"/>
      <c r="V150" s="130"/>
    </row>
    <row r="151" spans="1:22" hidden="1" outlineLevel="1">
      <c r="A151" s="9">
        <v>44805</v>
      </c>
      <c r="B151" s="130">
        <v>6702.3876586000006</v>
      </c>
      <c r="C151" s="130">
        <v>1731.56950807</v>
      </c>
      <c r="D151" s="130">
        <v>36.107629369999998</v>
      </c>
      <c r="E151" s="130">
        <v>2043.1886233599998</v>
      </c>
      <c r="F151" s="130">
        <v>277.64465689000002</v>
      </c>
      <c r="G151" s="130">
        <v>28.21765731</v>
      </c>
      <c r="H151" s="130">
        <v>239.21857033999996</v>
      </c>
      <c r="I151" s="130">
        <v>768.67372303000002</v>
      </c>
      <c r="J151" s="130">
        <v>214.61335974999997</v>
      </c>
      <c r="K151" s="130">
        <v>10.789748299999999</v>
      </c>
      <c r="L151" s="130">
        <v>85.664577030000004</v>
      </c>
      <c r="M151" s="130">
        <v>0.27583360000000001</v>
      </c>
      <c r="N151" s="130">
        <v>293.32741361000001</v>
      </c>
      <c r="O151" s="130">
        <v>56.437859299999992</v>
      </c>
      <c r="P151" s="130">
        <v>53.542605210000005</v>
      </c>
      <c r="Q151" s="130">
        <v>19.844719390000002</v>
      </c>
      <c r="R151" s="130">
        <v>822.41596870000001</v>
      </c>
      <c r="S151" s="130">
        <v>8.1161394099999988</v>
      </c>
      <c r="T151" s="130">
        <v>12.739065929999997</v>
      </c>
      <c r="U151" s="130"/>
      <c r="V151" s="130"/>
    </row>
    <row r="152" spans="1:22" hidden="1" outlineLevel="1">
      <c r="A152" s="9">
        <v>44835</v>
      </c>
      <c r="B152" s="130">
        <v>7235.0905570300001</v>
      </c>
      <c r="C152" s="130">
        <v>2115.4373436299998</v>
      </c>
      <c r="D152" s="130">
        <v>41.72697672999999</v>
      </c>
      <c r="E152" s="130">
        <v>2168.7117435700002</v>
      </c>
      <c r="F152" s="130">
        <v>259.98961048999996</v>
      </c>
      <c r="G152" s="130">
        <v>36.11098286</v>
      </c>
      <c r="H152" s="130">
        <v>201.42267842999999</v>
      </c>
      <c r="I152" s="130">
        <v>826.33664853999994</v>
      </c>
      <c r="J152" s="130">
        <v>207.01017553</v>
      </c>
      <c r="K152" s="130">
        <v>10.788860370000002</v>
      </c>
      <c r="L152" s="130">
        <v>80.956508860000014</v>
      </c>
      <c r="M152" s="130">
        <v>0.83587378999999995</v>
      </c>
      <c r="N152" s="130">
        <v>291.05039934000001</v>
      </c>
      <c r="O152" s="130">
        <v>54.331581</v>
      </c>
      <c r="P152" s="130">
        <v>54.800624539999994</v>
      </c>
      <c r="Q152" s="130">
        <v>20.409282359999999</v>
      </c>
      <c r="R152" s="130">
        <v>842.41448964000006</v>
      </c>
      <c r="S152" s="130">
        <v>9.1094815199999992</v>
      </c>
      <c r="T152" s="130">
        <v>13.647295830000001</v>
      </c>
      <c r="U152" s="130"/>
      <c r="V152" s="130"/>
    </row>
    <row r="153" spans="1:22" hidden="1" outlineLevel="1">
      <c r="A153" s="9">
        <v>44866</v>
      </c>
      <c r="B153" s="130">
        <v>6872.4656393300002</v>
      </c>
      <c r="C153" s="130">
        <v>1506.6354395200001</v>
      </c>
      <c r="D153" s="130">
        <v>40.782116540000004</v>
      </c>
      <c r="E153" s="130">
        <v>2390.8225981400001</v>
      </c>
      <c r="F153" s="130">
        <v>290.80141825999999</v>
      </c>
      <c r="G153" s="130">
        <v>29.130493750000007</v>
      </c>
      <c r="H153" s="130">
        <v>299.82031028</v>
      </c>
      <c r="I153" s="130">
        <v>826.32834441999989</v>
      </c>
      <c r="J153" s="130">
        <v>217.64257808999997</v>
      </c>
      <c r="K153" s="130">
        <v>10.067823819999999</v>
      </c>
      <c r="L153" s="130">
        <v>84.086617570000001</v>
      </c>
      <c r="M153" s="130">
        <v>0.42493127999999997</v>
      </c>
      <c r="N153" s="130">
        <v>276.26981656000004</v>
      </c>
      <c r="O153" s="130">
        <v>61.086334189999995</v>
      </c>
      <c r="P153" s="130">
        <v>69.865962280000005</v>
      </c>
      <c r="Q153" s="130">
        <v>20.577686570000001</v>
      </c>
      <c r="R153" s="130">
        <v>725.82255465000003</v>
      </c>
      <c r="S153" s="130">
        <v>10.28020368</v>
      </c>
      <c r="T153" s="130">
        <v>12.020409729999999</v>
      </c>
      <c r="U153" s="130"/>
      <c r="V153" s="130"/>
    </row>
    <row r="154" spans="1:22" hidden="1" outlineLevel="1">
      <c r="A154" s="9">
        <v>44896</v>
      </c>
      <c r="B154" s="130">
        <v>7541.3768679000013</v>
      </c>
      <c r="C154" s="130">
        <v>1549.68196096</v>
      </c>
      <c r="D154" s="130">
        <v>44.81021664</v>
      </c>
      <c r="E154" s="130">
        <v>2750.6547776900006</v>
      </c>
      <c r="F154" s="130">
        <v>346.04848363999997</v>
      </c>
      <c r="G154" s="130">
        <v>27.95699604</v>
      </c>
      <c r="H154" s="130">
        <v>326.65630593999998</v>
      </c>
      <c r="I154" s="130">
        <v>934.66857491000007</v>
      </c>
      <c r="J154" s="130">
        <v>267.14835805999996</v>
      </c>
      <c r="K154" s="130">
        <v>10.803847590000002</v>
      </c>
      <c r="L154" s="130">
        <v>86.324353650000006</v>
      </c>
      <c r="M154" s="130">
        <v>1.7576307099999999</v>
      </c>
      <c r="N154" s="130">
        <v>273.22405055000002</v>
      </c>
      <c r="O154" s="130">
        <v>72.210345039999979</v>
      </c>
      <c r="P154" s="130">
        <v>60.514968659999994</v>
      </c>
      <c r="Q154" s="130">
        <v>20.71654994</v>
      </c>
      <c r="R154" s="130">
        <v>747.39894230000004</v>
      </c>
      <c r="S154" s="130">
        <v>9.6997243400000013</v>
      </c>
      <c r="T154" s="130">
        <v>11.10078124</v>
      </c>
      <c r="U154" s="130"/>
      <c r="V154" s="130"/>
    </row>
    <row r="155" spans="1:22" hidden="1" outlineLevel="1">
      <c r="A155" s="9">
        <v>44927</v>
      </c>
      <c r="B155" s="130">
        <v>7383.8378274500001</v>
      </c>
      <c r="C155" s="130">
        <v>1691.4373960399998</v>
      </c>
      <c r="D155" s="130">
        <v>42.672464740000002</v>
      </c>
      <c r="E155" s="130">
        <v>2604.2919420499998</v>
      </c>
      <c r="F155" s="130">
        <v>400.12991955000007</v>
      </c>
      <c r="G155" s="130">
        <v>23.675843369999999</v>
      </c>
      <c r="H155" s="130">
        <v>230.70692205</v>
      </c>
      <c r="I155" s="130">
        <v>925.23012647999985</v>
      </c>
      <c r="J155" s="130">
        <v>234.64019689999998</v>
      </c>
      <c r="K155" s="130">
        <v>9.6289426900000006</v>
      </c>
      <c r="L155" s="130">
        <v>107.35328264</v>
      </c>
      <c r="M155" s="130">
        <v>1.84319137</v>
      </c>
      <c r="N155" s="130">
        <v>276.99321227999997</v>
      </c>
      <c r="O155" s="130">
        <v>71.23941533</v>
      </c>
      <c r="P155" s="130">
        <v>58.732836719999995</v>
      </c>
      <c r="Q155" s="130">
        <v>29.882863040000004</v>
      </c>
      <c r="R155" s="130">
        <v>653.53754794000008</v>
      </c>
      <c r="S155" s="130">
        <v>10.826443489999999</v>
      </c>
      <c r="T155" s="130">
        <v>11.01528077</v>
      </c>
      <c r="U155" s="130"/>
      <c r="V155" s="130"/>
    </row>
    <row r="156" spans="1:22" hidden="1" outlineLevel="1">
      <c r="A156" s="9">
        <v>44958</v>
      </c>
      <c r="B156" s="130">
        <v>7649.9278372599983</v>
      </c>
      <c r="C156" s="130">
        <v>1956.7500206899999</v>
      </c>
      <c r="D156" s="130">
        <v>39.95214879000001</v>
      </c>
      <c r="E156" s="130">
        <v>2382.9560775700002</v>
      </c>
      <c r="F156" s="130">
        <v>448.68300311000002</v>
      </c>
      <c r="G156" s="130">
        <v>14.087537260000001</v>
      </c>
      <c r="H156" s="130">
        <v>221.63054383999997</v>
      </c>
      <c r="I156" s="130">
        <v>865.74363549999998</v>
      </c>
      <c r="J156" s="130">
        <v>234.98525973000002</v>
      </c>
      <c r="K156" s="130">
        <v>9.2126780400000019</v>
      </c>
      <c r="L156" s="130">
        <v>101.99991428</v>
      </c>
      <c r="M156" s="130">
        <v>1.0509511999999999</v>
      </c>
      <c r="N156" s="130">
        <v>277.37445994000001</v>
      </c>
      <c r="O156" s="130">
        <v>74.219857930000003</v>
      </c>
      <c r="P156" s="130">
        <v>54.652948729999991</v>
      </c>
      <c r="Q156" s="130">
        <v>30.035138840000002</v>
      </c>
      <c r="R156" s="130">
        <v>915.60667859</v>
      </c>
      <c r="S156" s="130">
        <v>10.943353849999999</v>
      </c>
      <c r="T156" s="130">
        <v>10.04362937</v>
      </c>
      <c r="U156" s="130"/>
      <c r="V156" s="130"/>
    </row>
    <row r="157" spans="1:22" hidden="1" outlineLevel="1">
      <c r="A157" s="9">
        <v>44986</v>
      </c>
      <c r="B157" s="130">
        <v>7860.9115636200004</v>
      </c>
      <c r="C157" s="130">
        <v>2038.0535092600001</v>
      </c>
      <c r="D157" s="130">
        <v>34.95961148</v>
      </c>
      <c r="E157" s="130">
        <v>2271.6660908499998</v>
      </c>
      <c r="F157" s="130">
        <v>523.70253750000006</v>
      </c>
      <c r="G157" s="130">
        <v>19.117377470000001</v>
      </c>
      <c r="H157" s="130">
        <v>307.50397747</v>
      </c>
      <c r="I157" s="130">
        <v>916.90243113000008</v>
      </c>
      <c r="J157" s="130">
        <v>254.51347179999999</v>
      </c>
      <c r="K157" s="130">
        <v>10.158709220000002</v>
      </c>
      <c r="L157" s="130">
        <v>98.984300140000002</v>
      </c>
      <c r="M157" s="130">
        <v>4.0824597100000002</v>
      </c>
      <c r="N157" s="130">
        <v>282.22245853999999</v>
      </c>
      <c r="O157" s="130">
        <v>70.784152669999997</v>
      </c>
      <c r="P157" s="130">
        <v>78.334806160000014</v>
      </c>
      <c r="Q157" s="130">
        <v>29.839530539999998</v>
      </c>
      <c r="R157" s="130">
        <v>901.18357796000009</v>
      </c>
      <c r="S157" s="130">
        <v>9.0310653199999997</v>
      </c>
      <c r="T157" s="130">
        <v>9.8714963999999998</v>
      </c>
      <c r="U157" s="130"/>
      <c r="V157" s="130"/>
    </row>
    <row r="158" spans="1:22" hidden="1" outlineLevel="1">
      <c r="A158" s="9">
        <v>45017</v>
      </c>
      <c r="B158" s="130">
        <v>8417.0710440900002</v>
      </c>
      <c r="C158" s="130">
        <v>2105.3918745999999</v>
      </c>
      <c r="D158" s="130">
        <v>36.397402040000003</v>
      </c>
      <c r="E158" s="130">
        <v>2627.6968110500002</v>
      </c>
      <c r="F158" s="130">
        <v>492.36774247</v>
      </c>
      <c r="G158" s="130">
        <v>33.930833920000005</v>
      </c>
      <c r="H158" s="130">
        <v>438.96351822000003</v>
      </c>
      <c r="I158" s="130">
        <v>929.19790856999987</v>
      </c>
      <c r="J158" s="130">
        <v>271.08252230999994</v>
      </c>
      <c r="K158" s="130">
        <v>10.234339890000001</v>
      </c>
      <c r="L158" s="130">
        <v>88.782173190000009</v>
      </c>
      <c r="M158" s="130">
        <v>0.41289438000000001</v>
      </c>
      <c r="N158" s="130">
        <v>289.34113606</v>
      </c>
      <c r="O158" s="130">
        <v>74.503192350000006</v>
      </c>
      <c r="P158" s="130">
        <v>76.690456510000004</v>
      </c>
      <c r="Q158" s="130">
        <v>30.216190640000001</v>
      </c>
      <c r="R158" s="130">
        <v>886.83502692000013</v>
      </c>
      <c r="S158" s="130">
        <v>13.79045494</v>
      </c>
      <c r="T158" s="130">
        <v>11.236566030000001</v>
      </c>
      <c r="U158" s="130"/>
      <c r="V158" s="130"/>
    </row>
    <row r="159" spans="1:22" hidden="1" outlineLevel="1">
      <c r="A159" s="9">
        <v>45047</v>
      </c>
      <c r="B159" s="130">
        <v>8692.3902742600003</v>
      </c>
      <c r="C159" s="130">
        <v>2138.3440728899996</v>
      </c>
      <c r="D159" s="130">
        <v>43.288254080000002</v>
      </c>
      <c r="E159" s="130">
        <v>2770.7688303600003</v>
      </c>
      <c r="F159" s="130">
        <v>569.82868269000005</v>
      </c>
      <c r="G159" s="130">
        <v>26.477318689999997</v>
      </c>
      <c r="H159" s="130">
        <v>423.99973745</v>
      </c>
      <c r="I159" s="130">
        <v>951.23800618999996</v>
      </c>
      <c r="J159" s="130">
        <v>273.81384607999996</v>
      </c>
      <c r="K159" s="130">
        <v>10.109723050000003</v>
      </c>
      <c r="L159" s="130">
        <v>89.71534170000001</v>
      </c>
      <c r="M159" s="130">
        <v>0.94736924</v>
      </c>
      <c r="N159" s="130">
        <v>305.83780569999999</v>
      </c>
      <c r="O159" s="130">
        <v>77.912735620000007</v>
      </c>
      <c r="P159" s="130">
        <v>100.11627404000001</v>
      </c>
      <c r="Q159" s="130">
        <v>34.924973450000003</v>
      </c>
      <c r="R159" s="130">
        <v>845.15347622000002</v>
      </c>
      <c r="S159" s="130">
        <v>18.226554869999998</v>
      </c>
      <c r="T159" s="130">
        <v>11.68727194</v>
      </c>
      <c r="U159" s="130"/>
      <c r="V159" s="130"/>
    </row>
    <row r="160" spans="1:22" hidden="1" outlineLevel="1">
      <c r="A160" s="9">
        <v>45078</v>
      </c>
      <c r="B160" s="130">
        <v>8694.9876200500003</v>
      </c>
      <c r="C160" s="130">
        <v>2127.1282189900003</v>
      </c>
      <c r="D160" s="130">
        <v>56.647970470000004</v>
      </c>
      <c r="E160" s="130">
        <v>2867.3312141900005</v>
      </c>
      <c r="F160" s="130">
        <v>470.68502955999998</v>
      </c>
      <c r="G160" s="130">
        <v>25.880719850000002</v>
      </c>
      <c r="H160" s="130">
        <v>424.15938104000003</v>
      </c>
      <c r="I160" s="130">
        <v>1032.0228860100001</v>
      </c>
      <c r="J160" s="130">
        <v>270.73404706000002</v>
      </c>
      <c r="K160" s="130">
        <v>11.082665050000001</v>
      </c>
      <c r="L160" s="130">
        <v>96.281759959999988</v>
      </c>
      <c r="M160" s="130">
        <v>1.3014623900000002</v>
      </c>
      <c r="N160" s="130">
        <v>308.74216233999999</v>
      </c>
      <c r="O160" s="130">
        <v>80.515818609999997</v>
      </c>
      <c r="P160" s="130">
        <v>85.696057249999996</v>
      </c>
      <c r="Q160" s="130">
        <v>28.733203779999997</v>
      </c>
      <c r="R160" s="130">
        <v>771.1101851599999</v>
      </c>
      <c r="S160" s="130">
        <v>17.028654880000005</v>
      </c>
      <c r="T160" s="130">
        <v>19.906183460000001</v>
      </c>
      <c r="U160" s="130"/>
      <c r="V160" s="130"/>
    </row>
    <row r="161" spans="1:22" hidden="1" outlineLevel="1">
      <c r="A161" s="9">
        <v>45108</v>
      </c>
      <c r="B161" s="130">
        <v>9157.3594047099996</v>
      </c>
      <c r="C161" s="130">
        <v>2261.18991684</v>
      </c>
      <c r="D161" s="130">
        <v>57.434927569999999</v>
      </c>
      <c r="E161" s="130">
        <v>3092.4931447999998</v>
      </c>
      <c r="F161" s="130">
        <v>598.73964242</v>
      </c>
      <c r="G161" s="130">
        <v>33.761679199999996</v>
      </c>
      <c r="H161" s="130">
        <v>452.91465896000005</v>
      </c>
      <c r="I161" s="130">
        <v>981.77869077000014</v>
      </c>
      <c r="J161" s="130">
        <v>291.40028330999996</v>
      </c>
      <c r="K161" s="130">
        <v>12.847625520000001</v>
      </c>
      <c r="L161" s="130">
        <v>101.1189894</v>
      </c>
      <c r="M161" s="130">
        <v>0.63627535999999996</v>
      </c>
      <c r="N161" s="130">
        <v>340.66290443999998</v>
      </c>
      <c r="O161" s="130">
        <v>79.201347589999997</v>
      </c>
      <c r="P161" s="130">
        <v>90.007853900000001</v>
      </c>
      <c r="Q161" s="130">
        <v>26.963988730000001</v>
      </c>
      <c r="R161" s="130">
        <v>701.85020257999997</v>
      </c>
      <c r="S161" s="130">
        <v>15.593795669999999</v>
      </c>
      <c r="T161" s="130">
        <v>18.763477649999999</v>
      </c>
      <c r="U161" s="130"/>
      <c r="V161" s="130"/>
    </row>
    <row r="162" spans="1:22" hidden="1" outlineLevel="1">
      <c r="A162" s="9">
        <v>45139</v>
      </c>
      <c r="B162" s="130">
        <v>9354.4267859899992</v>
      </c>
      <c r="C162" s="130">
        <v>2134.9822515100004</v>
      </c>
      <c r="D162" s="130">
        <v>54.408015280000001</v>
      </c>
      <c r="E162" s="130">
        <v>3125.5528622800002</v>
      </c>
      <c r="F162" s="130">
        <v>636.44979993000004</v>
      </c>
      <c r="G162" s="130">
        <v>20.085834470000002</v>
      </c>
      <c r="H162" s="130">
        <v>526.89661670999999</v>
      </c>
      <c r="I162" s="130">
        <v>1150.6225586999997</v>
      </c>
      <c r="J162" s="130">
        <v>325.21666811</v>
      </c>
      <c r="K162" s="130">
        <v>13.414484589999999</v>
      </c>
      <c r="L162" s="130">
        <v>95.087536839999999</v>
      </c>
      <c r="M162" s="130">
        <v>0.55273284999999994</v>
      </c>
      <c r="N162" s="130">
        <v>350.74359429000003</v>
      </c>
      <c r="O162" s="130">
        <v>81.058221709999998</v>
      </c>
      <c r="P162" s="130">
        <v>74.292535099999995</v>
      </c>
      <c r="Q162" s="130">
        <v>34.37398597</v>
      </c>
      <c r="R162" s="130">
        <v>696.64610156000003</v>
      </c>
      <c r="S162" s="130">
        <v>13.338982530000001</v>
      </c>
      <c r="T162" s="130">
        <v>20.70400356</v>
      </c>
      <c r="U162" s="130"/>
      <c r="V162" s="130"/>
    </row>
    <row r="163" spans="1:22" hidden="1" outlineLevel="1">
      <c r="A163" s="9">
        <v>45170</v>
      </c>
      <c r="B163" s="130">
        <v>9351.3469510800005</v>
      </c>
      <c r="C163" s="130">
        <v>2102.6765562200003</v>
      </c>
      <c r="D163" s="130">
        <v>58.775232920000008</v>
      </c>
      <c r="E163" s="130">
        <v>2940.4623608299999</v>
      </c>
      <c r="F163" s="130">
        <v>717.58235350999996</v>
      </c>
      <c r="G163" s="130">
        <v>19.155926069999996</v>
      </c>
      <c r="H163" s="130">
        <v>577.87863625</v>
      </c>
      <c r="I163" s="130">
        <v>1105.9147265399999</v>
      </c>
      <c r="J163" s="130">
        <v>315.83681445000002</v>
      </c>
      <c r="K163" s="130">
        <v>13.127673039999999</v>
      </c>
      <c r="L163" s="130">
        <v>92.679504519999995</v>
      </c>
      <c r="M163" s="130">
        <v>1.1077327399999999</v>
      </c>
      <c r="N163" s="130">
        <v>336.37597482000001</v>
      </c>
      <c r="O163" s="130">
        <v>85.171091499999989</v>
      </c>
      <c r="P163" s="130">
        <v>69.127661899999993</v>
      </c>
      <c r="Q163" s="130">
        <v>33.983279099999997</v>
      </c>
      <c r="R163" s="130">
        <v>849.09306586000002</v>
      </c>
      <c r="S163" s="130">
        <v>12.086565720000001</v>
      </c>
      <c r="T163" s="130">
        <v>20.311795090000004</v>
      </c>
      <c r="U163" s="130"/>
      <c r="V163" s="130"/>
    </row>
    <row r="164" spans="1:22" hidden="1" outlineLevel="1">
      <c r="A164" s="9">
        <v>45200</v>
      </c>
      <c r="B164" s="130">
        <v>9018.8385615499974</v>
      </c>
      <c r="C164" s="130">
        <v>1817.9744090299998</v>
      </c>
      <c r="D164" s="130">
        <v>56.795090709999997</v>
      </c>
      <c r="E164" s="130">
        <v>2901.4975582099996</v>
      </c>
      <c r="F164" s="130">
        <v>624.94383008</v>
      </c>
      <c r="G164" s="130">
        <v>29.173700880000002</v>
      </c>
      <c r="H164" s="130">
        <v>547.20072543000003</v>
      </c>
      <c r="I164" s="130">
        <v>1179.4751579900001</v>
      </c>
      <c r="J164" s="130">
        <v>314.88742882999998</v>
      </c>
      <c r="K164" s="130">
        <v>14.413063310000002</v>
      </c>
      <c r="L164" s="130">
        <v>81.298405080000009</v>
      </c>
      <c r="M164" s="130">
        <v>1.3598341600000001</v>
      </c>
      <c r="N164" s="130">
        <v>360.37614249000001</v>
      </c>
      <c r="O164" s="130">
        <v>87.193150929999987</v>
      </c>
      <c r="P164" s="130">
        <v>79.468025159999996</v>
      </c>
      <c r="Q164" s="130">
        <v>30.957174180000003</v>
      </c>
      <c r="R164" s="130">
        <v>858.65233650000005</v>
      </c>
      <c r="S164" s="130">
        <v>12.996222640000001</v>
      </c>
      <c r="T164" s="130">
        <v>20.176305939999999</v>
      </c>
      <c r="U164" s="130"/>
      <c r="V164" s="130"/>
    </row>
    <row r="165" spans="1:22" hidden="1" outlineLevel="1">
      <c r="A165" s="9">
        <v>45231</v>
      </c>
      <c r="B165" s="130">
        <v>9180.0167365700017</v>
      </c>
      <c r="C165" s="130">
        <v>1979.3813648400003</v>
      </c>
      <c r="D165" s="130">
        <v>59.138376260000001</v>
      </c>
      <c r="E165" s="130">
        <v>3112.9198022699998</v>
      </c>
      <c r="F165" s="130">
        <v>536.61936760999993</v>
      </c>
      <c r="G165" s="130">
        <v>33.121750110000001</v>
      </c>
      <c r="H165" s="130">
        <v>365.49182975000002</v>
      </c>
      <c r="I165" s="130">
        <v>1148.5625723600001</v>
      </c>
      <c r="J165" s="130">
        <v>284.57497902</v>
      </c>
      <c r="K165" s="130">
        <v>13.90067114</v>
      </c>
      <c r="L165" s="130">
        <v>79.78744519</v>
      </c>
      <c r="M165" s="130">
        <v>1.23820168</v>
      </c>
      <c r="N165" s="130">
        <v>372.83491938999998</v>
      </c>
      <c r="O165" s="130">
        <v>85.517457469999982</v>
      </c>
      <c r="P165" s="130">
        <v>78.234330029999995</v>
      </c>
      <c r="Q165" s="130">
        <v>31.504870960000002</v>
      </c>
      <c r="R165" s="130">
        <v>971.86509203000003</v>
      </c>
      <c r="S165" s="130">
        <v>10.356647650000001</v>
      </c>
      <c r="T165" s="130">
        <v>14.967058809999997</v>
      </c>
      <c r="U165" s="130"/>
      <c r="V165" s="130"/>
    </row>
    <row r="166" spans="1:22" hidden="1" outlineLevel="1">
      <c r="A166" s="9">
        <v>45261</v>
      </c>
      <c r="B166" s="130">
        <v>9360.5744263800007</v>
      </c>
      <c r="C166" s="130">
        <v>1889.4207329799999</v>
      </c>
      <c r="D166" s="130">
        <v>67.295198130000003</v>
      </c>
      <c r="E166" s="130">
        <v>3092.7490722900002</v>
      </c>
      <c r="F166" s="130">
        <v>733.65475618000005</v>
      </c>
      <c r="G166" s="130">
        <v>45.833932140000002</v>
      </c>
      <c r="H166" s="130">
        <v>493.17947992999996</v>
      </c>
      <c r="I166" s="130">
        <v>1198.5217558299998</v>
      </c>
      <c r="J166" s="130">
        <v>301.64137722999999</v>
      </c>
      <c r="K166" s="130">
        <v>13.480865130000002</v>
      </c>
      <c r="L166" s="130">
        <v>84.664604019999999</v>
      </c>
      <c r="M166" s="130">
        <v>3.5100461900000002</v>
      </c>
      <c r="N166" s="130">
        <v>412.11512723000004</v>
      </c>
      <c r="O166" s="130">
        <v>102.62053530999999</v>
      </c>
      <c r="P166" s="130">
        <v>88.510279650000001</v>
      </c>
      <c r="Q166" s="130">
        <v>28.724283680000003</v>
      </c>
      <c r="R166" s="130">
        <v>781.95334530000002</v>
      </c>
      <c r="S166" s="130">
        <v>10.091048990000001</v>
      </c>
      <c r="T166" s="130">
        <v>12.607986169999998</v>
      </c>
      <c r="U166" s="130"/>
      <c r="V166" s="130"/>
    </row>
    <row r="167" spans="1:22" hidden="1" outlineLevel="1">
      <c r="A167" s="9">
        <v>45292</v>
      </c>
      <c r="B167" s="130">
        <v>9830.2026085500001</v>
      </c>
      <c r="C167" s="130">
        <v>2119.08918107</v>
      </c>
      <c r="D167" s="130">
        <v>68.101105150000009</v>
      </c>
      <c r="E167" s="130">
        <v>3611.5910212899994</v>
      </c>
      <c r="F167" s="130">
        <v>731.26390551000009</v>
      </c>
      <c r="G167" s="130">
        <v>42.30524587</v>
      </c>
      <c r="H167" s="130">
        <v>438.64618603000002</v>
      </c>
      <c r="I167" s="130">
        <v>1077.7613919099999</v>
      </c>
      <c r="J167" s="130">
        <v>294.53707122000003</v>
      </c>
      <c r="K167" s="130">
        <v>13.555179239999999</v>
      </c>
      <c r="L167" s="130">
        <v>92.501960760000003</v>
      </c>
      <c r="M167" s="130">
        <v>0.50488566999999995</v>
      </c>
      <c r="N167" s="130">
        <v>419.44189462999998</v>
      </c>
      <c r="O167" s="130">
        <v>87.160854540000003</v>
      </c>
      <c r="P167" s="130">
        <v>87.029790549999987</v>
      </c>
      <c r="Q167" s="130">
        <v>44.948782399999999</v>
      </c>
      <c r="R167" s="130">
        <v>680.31251374999999</v>
      </c>
      <c r="S167" s="130">
        <v>10.081222089999999</v>
      </c>
      <c r="T167" s="130">
        <v>11.37041687</v>
      </c>
      <c r="U167" s="130"/>
      <c r="V167" s="130"/>
    </row>
    <row r="168" spans="1:22" hidden="1" outlineLevel="1">
      <c r="A168" s="9">
        <v>45323</v>
      </c>
      <c r="B168" s="130">
        <v>10521.89880486</v>
      </c>
      <c r="C168" s="130">
        <v>2324.3842362599999</v>
      </c>
      <c r="D168" s="130">
        <v>62.460928439999996</v>
      </c>
      <c r="E168" s="130">
        <v>3754.3152372</v>
      </c>
      <c r="F168" s="130">
        <v>735.17335892000006</v>
      </c>
      <c r="G168" s="130">
        <v>41.413340770000005</v>
      </c>
      <c r="H168" s="130">
        <v>452.42762215999994</v>
      </c>
      <c r="I168" s="130">
        <v>1185.5399984900002</v>
      </c>
      <c r="J168" s="130">
        <v>304.80602565000004</v>
      </c>
      <c r="K168" s="130">
        <v>13.28384187</v>
      </c>
      <c r="L168" s="130">
        <v>82.773362440000014</v>
      </c>
      <c r="M168" s="130">
        <v>0.90099564999999981</v>
      </c>
      <c r="N168" s="130">
        <v>423.96179988999995</v>
      </c>
      <c r="O168" s="130">
        <v>80.323272549999999</v>
      </c>
      <c r="P168" s="130">
        <v>83.46316053000001</v>
      </c>
      <c r="Q168" s="130">
        <v>45.457142120000007</v>
      </c>
      <c r="R168" s="130">
        <v>910.40140262</v>
      </c>
      <c r="S168" s="130">
        <v>8.7842247000000011</v>
      </c>
      <c r="T168" s="130">
        <v>12.028854599999999</v>
      </c>
      <c r="U168" s="130"/>
      <c r="V168" s="130"/>
    </row>
    <row r="169" spans="1:22">
      <c r="A169" s="9">
        <v>45352</v>
      </c>
      <c r="B169" s="130">
        <v>10841.3673518</v>
      </c>
      <c r="C169" s="130">
        <v>2946.6376797799999</v>
      </c>
      <c r="D169" s="130">
        <v>58.354049840000009</v>
      </c>
      <c r="E169" s="130">
        <v>3573.9409642199998</v>
      </c>
      <c r="F169" s="130">
        <v>747.64871541000002</v>
      </c>
      <c r="G169" s="130">
        <v>45.156383910000002</v>
      </c>
      <c r="H169" s="130">
        <v>419.19760351000008</v>
      </c>
      <c r="I169" s="130">
        <v>1050.3082815600001</v>
      </c>
      <c r="J169" s="130">
        <v>304.15235440999993</v>
      </c>
      <c r="K169" s="130">
        <v>12.963331289999999</v>
      </c>
      <c r="L169" s="130">
        <v>78.892225749999994</v>
      </c>
      <c r="M169" s="130">
        <v>1.4615305800000002</v>
      </c>
      <c r="N169" s="130">
        <v>450.08726891999993</v>
      </c>
      <c r="O169" s="130">
        <v>87.351962889999996</v>
      </c>
      <c r="P169" s="130">
        <v>91.271284859999994</v>
      </c>
      <c r="Q169" s="130">
        <v>46.604260620000005</v>
      </c>
      <c r="R169" s="130">
        <v>907.41621542999997</v>
      </c>
      <c r="S169" s="130">
        <v>8.3950438200000015</v>
      </c>
      <c r="T169" s="130">
        <v>11.528194999999998</v>
      </c>
      <c r="U169" s="130"/>
      <c r="V169" s="130"/>
    </row>
    <row r="170" spans="1:22">
      <c r="A170" s="9">
        <v>45383</v>
      </c>
      <c r="B170" s="130">
        <v>10623.991192609999</v>
      </c>
      <c r="C170" s="130">
        <v>2940.99622714</v>
      </c>
      <c r="D170" s="130">
        <v>70.638628650000015</v>
      </c>
      <c r="E170" s="130">
        <v>3554.7519348300002</v>
      </c>
      <c r="F170" s="130">
        <v>519.22453413000005</v>
      </c>
      <c r="G170" s="130">
        <v>43.279745949999999</v>
      </c>
      <c r="H170" s="130">
        <v>436.35672225000002</v>
      </c>
      <c r="I170" s="130">
        <v>1114.2899321800001</v>
      </c>
      <c r="J170" s="130">
        <v>304.17012573</v>
      </c>
      <c r="K170" s="130">
        <v>12.54646928</v>
      </c>
      <c r="L170" s="130">
        <v>77.265797019999994</v>
      </c>
      <c r="M170" s="130">
        <v>2.49853163</v>
      </c>
      <c r="N170" s="130">
        <v>454.87245992999999</v>
      </c>
      <c r="O170" s="130">
        <v>88.473513179999998</v>
      </c>
      <c r="P170" s="130">
        <v>93.072060280000017</v>
      </c>
      <c r="Q170" s="130">
        <v>40.51907302</v>
      </c>
      <c r="R170" s="130">
        <v>850.61391480999998</v>
      </c>
      <c r="S170" s="130">
        <v>8.1980540499999996</v>
      </c>
      <c r="T170" s="130">
        <v>12.223468550000002</v>
      </c>
      <c r="U170" s="130"/>
      <c r="V170" s="130"/>
    </row>
    <row r="171" spans="1:22">
      <c r="A171" s="9">
        <v>45413</v>
      </c>
      <c r="B171" s="130">
        <v>10958.063913369999</v>
      </c>
      <c r="C171" s="130">
        <v>3290.7314769799996</v>
      </c>
      <c r="D171" s="130">
        <v>61.864562779999993</v>
      </c>
      <c r="E171" s="130">
        <v>3605.0950398999998</v>
      </c>
      <c r="F171" s="130">
        <v>516.77092398000002</v>
      </c>
      <c r="G171" s="130">
        <v>38.648725260000006</v>
      </c>
      <c r="H171" s="130">
        <v>438.51232761000006</v>
      </c>
      <c r="I171" s="130">
        <v>969.16393489999996</v>
      </c>
      <c r="J171" s="130">
        <v>324.47217274000002</v>
      </c>
      <c r="K171" s="130">
        <v>13.386071069999998</v>
      </c>
      <c r="L171" s="130">
        <v>73.581183569999993</v>
      </c>
      <c r="M171" s="130">
        <v>1.1224114900000002</v>
      </c>
      <c r="N171" s="130">
        <v>444.04109873999994</v>
      </c>
      <c r="O171" s="130">
        <v>89.462058429999999</v>
      </c>
      <c r="P171" s="130">
        <v>107.25348217999999</v>
      </c>
      <c r="Q171" s="130">
        <v>41.869472399999999</v>
      </c>
      <c r="R171" s="130">
        <v>922.65927288000012</v>
      </c>
      <c r="S171" s="130">
        <v>8.16947519</v>
      </c>
      <c r="T171" s="130">
        <v>11.260223270000001</v>
      </c>
      <c r="U171" s="130"/>
      <c r="V171" s="130"/>
    </row>
    <row r="172" spans="1:22">
      <c r="A172" s="9">
        <v>45444</v>
      </c>
      <c r="B172" s="130">
        <v>10622.081606479998</v>
      </c>
      <c r="C172" s="130">
        <v>2801.4328574900001</v>
      </c>
      <c r="D172" s="130">
        <v>62.337511760000005</v>
      </c>
      <c r="E172" s="130">
        <v>3757.58282074</v>
      </c>
      <c r="F172" s="130">
        <v>435.44741178999999</v>
      </c>
      <c r="G172" s="130">
        <v>43.87323438</v>
      </c>
      <c r="H172" s="130">
        <v>471.70214215999999</v>
      </c>
      <c r="I172" s="130">
        <v>976.88434784000003</v>
      </c>
      <c r="J172" s="130">
        <v>342.0714375</v>
      </c>
      <c r="K172" s="130">
        <v>14.571314109999998</v>
      </c>
      <c r="L172" s="130">
        <v>75.496814080000007</v>
      </c>
      <c r="M172" s="130">
        <v>1.0894894900000001</v>
      </c>
      <c r="N172" s="130">
        <v>465.90170218999998</v>
      </c>
      <c r="O172" s="130">
        <v>94.844795850000011</v>
      </c>
      <c r="P172" s="130">
        <v>82.973197889999994</v>
      </c>
      <c r="Q172" s="130">
        <v>41.221562489999997</v>
      </c>
      <c r="R172" s="130">
        <v>932.69203089999996</v>
      </c>
      <c r="S172" s="130">
        <v>6.89395164</v>
      </c>
      <c r="T172" s="130">
        <v>15.06498418</v>
      </c>
      <c r="U172" s="130"/>
      <c r="V172" s="130"/>
    </row>
    <row r="173" spans="1:22">
      <c r="A173" s="9">
        <v>45474</v>
      </c>
      <c r="B173" s="130">
        <v>11582.223176489999</v>
      </c>
      <c r="C173" s="130">
        <v>3368.0104076399994</v>
      </c>
      <c r="D173" s="130">
        <v>85.062041320000006</v>
      </c>
      <c r="E173" s="130">
        <v>4153.9356833900001</v>
      </c>
      <c r="F173" s="130">
        <v>414.61819804999999</v>
      </c>
      <c r="G173" s="130">
        <v>36.245299599999996</v>
      </c>
      <c r="H173" s="130">
        <v>481.88398707999994</v>
      </c>
      <c r="I173" s="130">
        <v>1019.80394701</v>
      </c>
      <c r="J173" s="130">
        <v>350.17414163999996</v>
      </c>
      <c r="K173" s="130">
        <v>14.79461367</v>
      </c>
      <c r="L173" s="130">
        <v>88.878845089999999</v>
      </c>
      <c r="M173" s="130">
        <v>1.10199735</v>
      </c>
      <c r="N173" s="130">
        <v>484.57642957000002</v>
      </c>
      <c r="O173" s="130">
        <v>91.327655949999993</v>
      </c>
      <c r="P173" s="130">
        <v>88.991874350000003</v>
      </c>
      <c r="Q173" s="130">
        <v>33.825869390000001</v>
      </c>
      <c r="R173" s="130">
        <v>849.55039346000001</v>
      </c>
      <c r="S173" s="130">
        <v>6.4476246999999995</v>
      </c>
      <c r="T173" s="130">
        <v>12.994167229999997</v>
      </c>
      <c r="U173" s="130"/>
      <c r="V173" s="130"/>
    </row>
    <row r="174" spans="1:22">
      <c r="A174" s="9">
        <v>45505</v>
      </c>
      <c r="B174" s="130">
        <v>11831.062583069997</v>
      </c>
      <c r="C174" s="130">
        <v>3269.1639501599998</v>
      </c>
      <c r="D174" s="130">
        <v>79.925962760000004</v>
      </c>
      <c r="E174" s="130">
        <v>4282.2175894199991</v>
      </c>
      <c r="F174" s="130">
        <v>404.30021327999998</v>
      </c>
      <c r="G174" s="130">
        <v>33.841294830000002</v>
      </c>
      <c r="H174" s="130">
        <v>556.70903081999995</v>
      </c>
      <c r="I174" s="130">
        <v>1084.3656686200002</v>
      </c>
      <c r="J174" s="130">
        <v>360.63386679000001</v>
      </c>
      <c r="K174" s="130">
        <v>15.647212469999999</v>
      </c>
      <c r="L174" s="130">
        <v>82.815152920000003</v>
      </c>
      <c r="M174" s="130">
        <v>1.1261864399999999</v>
      </c>
      <c r="N174" s="130">
        <v>547.91238104000001</v>
      </c>
      <c r="O174" s="130">
        <v>92.821884030000007</v>
      </c>
      <c r="P174" s="130">
        <v>110.33340271000002</v>
      </c>
      <c r="Q174" s="130">
        <v>57.72550897</v>
      </c>
      <c r="R174" s="130">
        <v>829.99166583999988</v>
      </c>
      <c r="S174" s="130">
        <v>4.4410523399999997</v>
      </c>
      <c r="T174" s="130">
        <v>17.090559629999998</v>
      </c>
      <c r="U174" s="130"/>
      <c r="V174" s="130"/>
    </row>
    <row r="175" spans="1:22">
      <c r="A175" s="9">
        <v>45536</v>
      </c>
      <c r="B175" s="130">
        <v>10898.287413990001</v>
      </c>
      <c r="C175" s="130">
        <v>2778.7192533799998</v>
      </c>
      <c r="D175" s="130">
        <v>82.927545409999993</v>
      </c>
      <c r="E175" s="130">
        <v>3840.9693875200001</v>
      </c>
      <c r="F175" s="130">
        <v>365.79547987000001</v>
      </c>
      <c r="G175" s="130">
        <v>30.939406099999999</v>
      </c>
      <c r="H175" s="130">
        <v>438.05261636000006</v>
      </c>
      <c r="I175" s="130">
        <v>1210.55724362</v>
      </c>
      <c r="J175" s="130">
        <v>320.31064423999999</v>
      </c>
      <c r="K175" s="130">
        <v>16.974048270000001</v>
      </c>
      <c r="L175" s="130">
        <v>84.356926950000002</v>
      </c>
      <c r="M175" s="130">
        <v>1.6342690599999998</v>
      </c>
      <c r="N175" s="130">
        <v>553.42461397</v>
      </c>
      <c r="O175" s="130">
        <v>99.63325085999999</v>
      </c>
      <c r="P175" s="130">
        <v>170.81386828999999</v>
      </c>
      <c r="Q175" s="130">
        <v>59.227982849999997</v>
      </c>
      <c r="R175" s="130">
        <v>820.76492794000001</v>
      </c>
      <c r="S175" s="130">
        <v>4.6883945900000006</v>
      </c>
      <c r="T175" s="130">
        <v>18.497554709999999</v>
      </c>
      <c r="U175" s="130"/>
      <c r="V175" s="130"/>
    </row>
    <row r="176" spans="1:22">
      <c r="A176" s="9">
        <v>45566</v>
      </c>
      <c r="B176" s="130">
        <v>11419.178772260004</v>
      </c>
      <c r="C176" s="130">
        <v>3254.8521413899994</v>
      </c>
      <c r="D176" s="130">
        <v>88.149581400000002</v>
      </c>
      <c r="E176" s="130">
        <v>3856.0632191999998</v>
      </c>
      <c r="F176" s="130">
        <v>387.30525836999993</v>
      </c>
      <c r="G176" s="130">
        <v>57.05750518</v>
      </c>
      <c r="H176" s="130">
        <v>460.42505365000005</v>
      </c>
      <c r="I176" s="130">
        <v>1245.93703482</v>
      </c>
      <c r="J176" s="130">
        <v>324.30712633000002</v>
      </c>
      <c r="K176" s="130">
        <v>50.877052429999999</v>
      </c>
      <c r="L176" s="130">
        <v>80.964948849999999</v>
      </c>
      <c r="M176" s="130">
        <v>1.43603762</v>
      </c>
      <c r="N176" s="130">
        <v>562.62543702999994</v>
      </c>
      <c r="O176" s="130">
        <v>98.716100340000011</v>
      </c>
      <c r="P176" s="130">
        <v>78.121781890000008</v>
      </c>
      <c r="Q176" s="130">
        <v>57.044668440000002</v>
      </c>
      <c r="R176" s="130">
        <v>796.45646657999998</v>
      </c>
      <c r="S176" s="130">
        <v>5.2692815600000005</v>
      </c>
      <c r="T176" s="130">
        <v>13.570077180000002</v>
      </c>
      <c r="U176" s="130"/>
      <c r="V176" s="130"/>
    </row>
    <row r="177" spans="1:22">
      <c r="A177" s="9">
        <v>45597</v>
      </c>
      <c r="B177" s="130">
        <v>12596.475041170001</v>
      </c>
      <c r="C177" s="130">
        <v>3861.03199365</v>
      </c>
      <c r="D177" s="130">
        <v>97.003548729999991</v>
      </c>
      <c r="E177" s="130">
        <v>4465.6403336799995</v>
      </c>
      <c r="F177" s="130">
        <v>432.01178717999989</v>
      </c>
      <c r="G177" s="130">
        <v>47.15885359</v>
      </c>
      <c r="H177" s="130">
        <v>477.7712851500001</v>
      </c>
      <c r="I177" s="130">
        <v>1186.3021022099999</v>
      </c>
      <c r="J177" s="130">
        <v>327.23651544000001</v>
      </c>
      <c r="K177" s="130">
        <v>68.032991200000012</v>
      </c>
      <c r="L177" s="130">
        <v>80.494948690000001</v>
      </c>
      <c r="M177" s="130">
        <v>1.5408838900000001</v>
      </c>
      <c r="N177" s="130">
        <v>540.68331418999992</v>
      </c>
      <c r="O177" s="130">
        <v>147.74782283000002</v>
      </c>
      <c r="P177" s="130">
        <v>87.552760830000011</v>
      </c>
      <c r="Q177" s="130">
        <v>45.081331579999997</v>
      </c>
      <c r="R177" s="130">
        <v>713.0664556700001</v>
      </c>
      <c r="S177" s="130">
        <v>5.1140986099999992</v>
      </c>
      <c r="T177" s="130">
        <v>13.004014049999999</v>
      </c>
      <c r="U177" s="130"/>
      <c r="V177" s="130"/>
    </row>
    <row r="178" spans="1:22">
      <c r="A178" s="9">
        <v>45627</v>
      </c>
      <c r="B178" s="130">
        <v>13683.337056599998</v>
      </c>
      <c r="C178" s="130">
        <v>3639.7931601200007</v>
      </c>
      <c r="D178" s="130">
        <v>104.62231871</v>
      </c>
      <c r="E178" s="130">
        <v>5172.5848921699999</v>
      </c>
      <c r="F178" s="130">
        <v>484.40573574000007</v>
      </c>
      <c r="G178" s="130">
        <v>47.830076470000002</v>
      </c>
      <c r="H178" s="130">
        <v>714.57012026000007</v>
      </c>
      <c r="I178" s="130">
        <v>1377.9383608799999</v>
      </c>
      <c r="J178" s="130">
        <v>359.87149348999998</v>
      </c>
      <c r="K178" s="130">
        <v>95.998774859999997</v>
      </c>
      <c r="L178" s="130">
        <v>86.282335160000002</v>
      </c>
      <c r="M178" s="130">
        <v>7.6880466400000005</v>
      </c>
      <c r="N178" s="130">
        <v>541.75971082000001</v>
      </c>
      <c r="O178" s="130">
        <v>163.61246375000002</v>
      </c>
      <c r="P178" s="130">
        <v>148.95081345999998</v>
      </c>
      <c r="Q178" s="130">
        <v>39.500510130000002</v>
      </c>
      <c r="R178" s="130">
        <v>680.19611986000007</v>
      </c>
      <c r="S178" s="130">
        <v>4.8592777499999995</v>
      </c>
      <c r="T178" s="130">
        <v>12.87284633</v>
      </c>
      <c r="U178" s="130"/>
      <c r="V178" s="130"/>
    </row>
    <row r="179" spans="1:22">
      <c r="A179" s="9">
        <v>45658</v>
      </c>
      <c r="B179" s="130">
        <v>12555.034161220001</v>
      </c>
      <c r="C179" s="130">
        <v>4217.6105525699995</v>
      </c>
      <c r="D179" s="130">
        <v>102.32563284</v>
      </c>
      <c r="E179" s="130">
        <v>4067.4389023400004</v>
      </c>
      <c r="F179" s="130">
        <v>487.03579808000001</v>
      </c>
      <c r="G179" s="130">
        <v>48.913085140000007</v>
      </c>
      <c r="H179" s="130">
        <v>601.2635236399999</v>
      </c>
      <c r="I179" s="130">
        <v>1137.64491015</v>
      </c>
      <c r="J179" s="130">
        <v>324.83891813000002</v>
      </c>
      <c r="K179" s="130">
        <v>112.49810232</v>
      </c>
      <c r="L179" s="130">
        <v>93.290377269999993</v>
      </c>
      <c r="M179" s="130">
        <v>1.96218034</v>
      </c>
      <c r="N179" s="130">
        <v>535.59158869999999</v>
      </c>
      <c r="O179" s="130">
        <v>131.72692519</v>
      </c>
      <c r="P179" s="130">
        <v>139.12535334999998</v>
      </c>
      <c r="Q179" s="130">
        <v>49.283715500000007</v>
      </c>
      <c r="R179" s="130">
        <v>486.17029207999997</v>
      </c>
      <c r="S179" s="130">
        <v>5.2766153600000001</v>
      </c>
      <c r="T179" s="130">
        <v>13.037688219999998</v>
      </c>
      <c r="U179" s="130"/>
      <c r="V179" s="130"/>
    </row>
    <row r="180" spans="1:22">
      <c r="A180" s="9">
        <v>45689</v>
      </c>
      <c r="B180" s="130">
        <v>12154.152742599999</v>
      </c>
      <c r="C180" s="130">
        <v>4215.9404880000002</v>
      </c>
      <c r="D180" s="130">
        <v>96.871522809999988</v>
      </c>
      <c r="E180" s="130">
        <v>3639.5051044400007</v>
      </c>
      <c r="F180" s="130">
        <v>486.63027981999994</v>
      </c>
      <c r="G180" s="130">
        <v>47.623606009999996</v>
      </c>
      <c r="H180" s="130">
        <v>485.01542497000008</v>
      </c>
      <c r="I180" s="130">
        <v>1143.18165744</v>
      </c>
      <c r="J180" s="130">
        <v>319.31285115999998</v>
      </c>
      <c r="K180" s="130">
        <v>87.938576060000003</v>
      </c>
      <c r="L180" s="130">
        <v>89.860746899999995</v>
      </c>
      <c r="M180" s="130">
        <v>2.32046792</v>
      </c>
      <c r="N180" s="130">
        <v>433.06564611999994</v>
      </c>
      <c r="O180" s="130">
        <v>177.61380875</v>
      </c>
      <c r="P180" s="130">
        <v>134.88739097999999</v>
      </c>
      <c r="Q180" s="130">
        <v>45.314260300000001</v>
      </c>
      <c r="R180" s="130">
        <v>731.61058945000013</v>
      </c>
      <c r="S180" s="130">
        <v>4.6102811300000006</v>
      </c>
      <c r="T180" s="130">
        <v>12.85004034</v>
      </c>
      <c r="U180" s="130"/>
      <c r="V180" s="130"/>
    </row>
    <row r="181" spans="1:22">
      <c r="A181" s="9">
        <v>45717</v>
      </c>
      <c r="B181" s="130">
        <v>12172.360663840002</v>
      </c>
      <c r="C181" s="130">
        <v>4344.8429050800005</v>
      </c>
      <c r="D181" s="130">
        <v>76.239126199999987</v>
      </c>
      <c r="E181" s="130">
        <v>3644.4918963099999</v>
      </c>
      <c r="F181" s="130">
        <v>496.40530004000004</v>
      </c>
      <c r="G181" s="130">
        <v>40.375121370000002</v>
      </c>
      <c r="H181" s="130">
        <v>468.63523103</v>
      </c>
      <c r="I181" s="130">
        <v>1144.18708079</v>
      </c>
      <c r="J181" s="130">
        <v>319.65580950000003</v>
      </c>
      <c r="K181" s="130">
        <v>76.511414090000002</v>
      </c>
      <c r="L181" s="130">
        <v>88.299217479999996</v>
      </c>
      <c r="M181" s="130">
        <v>2.2394299899999996</v>
      </c>
      <c r="N181" s="130">
        <v>414.06588091999998</v>
      </c>
      <c r="O181" s="130">
        <v>183.92851700999998</v>
      </c>
      <c r="P181" s="130">
        <v>150.32434873999998</v>
      </c>
      <c r="Q181" s="130">
        <v>42.513851640000006</v>
      </c>
      <c r="R181" s="130">
        <v>657.19592048999993</v>
      </c>
      <c r="S181" s="130">
        <v>5.3597648499999995</v>
      </c>
      <c r="T181" s="130">
        <v>17.089848310000001</v>
      </c>
      <c r="U181" s="130"/>
      <c r="V181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31" width="6.5546875" style="10" customWidth="1"/>
    <col min="32" max="16384" width="9.109375" style="10"/>
  </cols>
  <sheetData>
    <row r="1" spans="1:31" s="27" customFormat="1">
      <c r="A1" s="4" t="s">
        <v>128</v>
      </c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27" customFormat="1" ht="5.25" customHeight="1">
      <c r="A2" s="51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</row>
    <row r="3" spans="1:31" ht="27.75" customHeight="1">
      <c r="A3" s="219" t="s">
        <v>105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31" ht="12.75" customHeight="1">
      <c r="A4" s="11" t="s">
        <v>127</v>
      </c>
    </row>
    <row r="5" spans="1:31" ht="12.75" customHeight="1">
      <c r="A5" s="12" t="s">
        <v>51</v>
      </c>
    </row>
    <row r="6" spans="1:31" s="40" customFormat="1" ht="12.75" customHeight="1">
      <c r="A6" s="196" t="s">
        <v>0</v>
      </c>
      <c r="B6" s="185" t="s">
        <v>15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3"/>
    </row>
    <row r="7" spans="1:31" s="40" customFormat="1" ht="12.75" customHeight="1">
      <c r="A7" s="197"/>
      <c r="B7" s="185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  <c r="T7" s="199" t="s">
        <v>193</v>
      </c>
      <c r="U7" s="199"/>
      <c r="V7" s="199"/>
      <c r="W7" s="229"/>
      <c r="X7" s="229"/>
      <c r="Y7" s="229"/>
      <c r="Z7" s="199" t="s">
        <v>194</v>
      </c>
      <c r="AA7" s="199"/>
      <c r="AB7" s="199"/>
      <c r="AC7" s="229"/>
      <c r="AD7" s="229"/>
      <c r="AE7" s="229"/>
    </row>
    <row r="8" spans="1:31" s="40" customFormat="1" ht="88.5" customHeight="1">
      <c r="A8" s="198"/>
      <c r="B8" s="185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  <c r="T8" s="148" t="s">
        <v>13</v>
      </c>
      <c r="U8" s="148" t="s">
        <v>67</v>
      </c>
      <c r="V8" s="148" t="s">
        <v>6</v>
      </c>
      <c r="W8" s="148" t="s">
        <v>10</v>
      </c>
      <c r="X8" s="148" t="s">
        <v>11</v>
      </c>
      <c r="Y8" s="148" t="s">
        <v>12</v>
      </c>
      <c r="Z8" s="148" t="s">
        <v>13</v>
      </c>
      <c r="AA8" s="148" t="s">
        <v>67</v>
      </c>
      <c r="AB8" s="148" t="s">
        <v>6</v>
      </c>
      <c r="AC8" s="148" t="s">
        <v>10</v>
      </c>
      <c r="AD8" s="148" t="s">
        <v>11</v>
      </c>
      <c r="AE8" s="148" t="s">
        <v>12</v>
      </c>
    </row>
    <row r="9" spans="1:31" s="4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31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147">
        <v>20</v>
      </c>
      <c r="U10" s="149">
        <v>21</v>
      </c>
      <c r="V10" s="147">
        <v>22</v>
      </c>
      <c r="W10" s="149">
        <v>23</v>
      </c>
      <c r="X10" s="147">
        <v>24</v>
      </c>
      <c r="Y10" s="149">
        <v>25</v>
      </c>
      <c r="Z10" s="147">
        <v>20</v>
      </c>
      <c r="AA10" s="149">
        <v>21</v>
      </c>
      <c r="AB10" s="147">
        <v>22</v>
      </c>
      <c r="AC10" s="149">
        <v>23</v>
      </c>
      <c r="AD10" s="147">
        <v>24</v>
      </c>
      <c r="AE10" s="149">
        <v>25</v>
      </c>
    </row>
    <row r="11" spans="1:31" ht="15" hidden="1" customHeight="1" outlineLevel="1">
      <c r="A11" s="9">
        <v>40544</v>
      </c>
      <c r="B11" s="15">
        <v>16.341699999999999</v>
      </c>
      <c r="C11" s="15">
        <v>20.552600000000002</v>
      </c>
      <c r="D11" s="15">
        <v>15.419499999999999</v>
      </c>
      <c r="E11" s="15">
        <v>14.668100000000001</v>
      </c>
      <c r="F11" s="15">
        <v>20.499099999999999</v>
      </c>
      <c r="G11" s="15">
        <v>6.6319999999999997</v>
      </c>
      <c r="H11" s="15">
        <v>19.958300000000001</v>
      </c>
      <c r="I11" s="15">
        <v>20.552600000000002</v>
      </c>
      <c r="J11" s="15">
        <v>19.711300000000001</v>
      </c>
      <c r="K11" s="15">
        <v>19.079699999999999</v>
      </c>
      <c r="L11" s="15">
        <v>20.499099999999999</v>
      </c>
      <c r="M11" s="15">
        <v>0</v>
      </c>
      <c r="N11" s="15">
        <v>10.6373</v>
      </c>
      <c r="O11" s="15">
        <v>0</v>
      </c>
      <c r="P11" s="15">
        <v>10.6373</v>
      </c>
      <c r="Q11" s="15">
        <v>11.4122</v>
      </c>
      <c r="R11" s="15">
        <v>0</v>
      </c>
      <c r="S11" s="15">
        <v>6.6319999999999997</v>
      </c>
      <c r="T11" s="150" t="s">
        <v>186</v>
      </c>
      <c r="U11" s="150" t="s">
        <v>186</v>
      </c>
      <c r="V11" s="150" t="s">
        <v>186</v>
      </c>
      <c r="W11" s="150" t="s">
        <v>186</v>
      </c>
      <c r="X11" s="150" t="s">
        <v>186</v>
      </c>
      <c r="Y11" s="150" t="s">
        <v>186</v>
      </c>
      <c r="Z11" s="150" t="s">
        <v>186</v>
      </c>
      <c r="AA11" s="150" t="s">
        <v>186</v>
      </c>
      <c r="AB11" s="150" t="s">
        <v>186</v>
      </c>
      <c r="AC11" s="150" t="s">
        <v>186</v>
      </c>
      <c r="AD11" s="150" t="s">
        <v>186</v>
      </c>
      <c r="AE11" s="150" t="s">
        <v>186</v>
      </c>
    </row>
    <row r="12" spans="1:31" hidden="1" outlineLevel="1">
      <c r="A12" s="9">
        <v>40575</v>
      </c>
      <c r="B12" s="15">
        <v>18.668600000000001</v>
      </c>
      <c r="C12" s="15">
        <v>20.595700000000001</v>
      </c>
      <c r="D12" s="15">
        <v>18.1036</v>
      </c>
      <c r="E12" s="15">
        <v>18.037099999999999</v>
      </c>
      <c r="F12" s="15">
        <v>18.407800000000002</v>
      </c>
      <c r="G12" s="15">
        <v>0</v>
      </c>
      <c r="H12" s="15">
        <v>20.1386</v>
      </c>
      <c r="I12" s="15">
        <v>20.595700000000001</v>
      </c>
      <c r="J12" s="15">
        <v>19.969200000000001</v>
      </c>
      <c r="K12" s="15">
        <v>20.212599999999998</v>
      </c>
      <c r="L12" s="15">
        <v>19.0623</v>
      </c>
      <c r="M12" s="15">
        <v>0</v>
      </c>
      <c r="N12" s="15">
        <v>11.0366</v>
      </c>
      <c r="O12" s="15">
        <v>0</v>
      </c>
      <c r="P12" s="15">
        <v>11.0366</v>
      </c>
      <c r="Q12" s="15">
        <v>11.1396</v>
      </c>
      <c r="R12" s="15">
        <v>9.3648000000000007</v>
      </c>
      <c r="S12" s="15">
        <v>0</v>
      </c>
      <c r="T12" s="150" t="s">
        <v>186</v>
      </c>
      <c r="U12" s="150" t="s">
        <v>186</v>
      </c>
      <c r="V12" s="150" t="s">
        <v>186</v>
      </c>
      <c r="W12" s="150" t="s">
        <v>186</v>
      </c>
      <c r="X12" s="150" t="s">
        <v>186</v>
      </c>
      <c r="Y12" s="150" t="s">
        <v>186</v>
      </c>
      <c r="Z12" s="150" t="s">
        <v>186</v>
      </c>
      <c r="AA12" s="150" t="s">
        <v>186</v>
      </c>
      <c r="AB12" s="150" t="s">
        <v>186</v>
      </c>
      <c r="AC12" s="150" t="s">
        <v>186</v>
      </c>
      <c r="AD12" s="150" t="s">
        <v>186</v>
      </c>
      <c r="AE12" s="150" t="s">
        <v>186</v>
      </c>
    </row>
    <row r="13" spans="1:31" hidden="1" outlineLevel="1">
      <c r="A13" s="9">
        <v>40603</v>
      </c>
      <c r="B13" s="15">
        <v>18.9499</v>
      </c>
      <c r="C13" s="15">
        <v>22.5199</v>
      </c>
      <c r="D13" s="15">
        <v>17.7849</v>
      </c>
      <c r="E13" s="15">
        <v>17.5564</v>
      </c>
      <c r="F13" s="15">
        <v>18.7898</v>
      </c>
      <c r="G13" s="15">
        <v>0</v>
      </c>
      <c r="H13" s="15">
        <v>20.126100000000001</v>
      </c>
      <c r="I13" s="15">
        <v>22.5199</v>
      </c>
      <c r="J13" s="15">
        <v>19.146999999999998</v>
      </c>
      <c r="K13" s="15">
        <v>19.128499999999999</v>
      </c>
      <c r="L13" s="15">
        <v>19.2196</v>
      </c>
      <c r="M13" s="15">
        <v>0</v>
      </c>
      <c r="N13" s="15">
        <v>12.411899999999999</v>
      </c>
      <c r="O13" s="15">
        <v>0</v>
      </c>
      <c r="P13" s="15">
        <v>12.411899999999999</v>
      </c>
      <c r="Q13" s="15">
        <v>11.9627</v>
      </c>
      <c r="R13" s="15">
        <v>15.829800000000001</v>
      </c>
      <c r="S13" s="15">
        <v>0</v>
      </c>
      <c r="T13" s="150" t="s">
        <v>186</v>
      </c>
      <c r="U13" s="150" t="s">
        <v>186</v>
      </c>
      <c r="V13" s="150" t="s">
        <v>186</v>
      </c>
      <c r="W13" s="150" t="s">
        <v>186</v>
      </c>
      <c r="X13" s="150" t="s">
        <v>186</v>
      </c>
      <c r="Y13" s="150" t="s">
        <v>186</v>
      </c>
      <c r="Z13" s="150" t="s">
        <v>186</v>
      </c>
      <c r="AA13" s="150" t="s">
        <v>186</v>
      </c>
      <c r="AB13" s="150" t="s">
        <v>186</v>
      </c>
      <c r="AC13" s="150" t="s">
        <v>186</v>
      </c>
      <c r="AD13" s="150" t="s">
        <v>186</v>
      </c>
      <c r="AE13" s="150" t="s">
        <v>186</v>
      </c>
    </row>
    <row r="14" spans="1:31" hidden="1" outlineLevel="1">
      <c r="A14" s="9">
        <v>40634</v>
      </c>
      <c r="B14" s="15">
        <v>17.373999999999999</v>
      </c>
      <c r="C14" s="15">
        <v>19.639500000000002</v>
      </c>
      <c r="D14" s="15">
        <v>16.7713</v>
      </c>
      <c r="E14" s="15">
        <v>16.480499999999999</v>
      </c>
      <c r="F14" s="15">
        <v>18.7956</v>
      </c>
      <c r="G14" s="15">
        <v>0</v>
      </c>
      <c r="H14" s="15">
        <v>18.340299999999999</v>
      </c>
      <c r="I14" s="15">
        <v>19.639500000000002</v>
      </c>
      <c r="J14" s="15">
        <v>17.919499999999999</v>
      </c>
      <c r="K14" s="15">
        <v>17.7349</v>
      </c>
      <c r="L14" s="15">
        <v>18.974399999999999</v>
      </c>
      <c r="M14" s="15">
        <v>0</v>
      </c>
      <c r="N14" s="15">
        <v>11.485200000000001</v>
      </c>
      <c r="O14" s="15">
        <v>0</v>
      </c>
      <c r="P14" s="15">
        <v>11.485200000000001</v>
      </c>
      <c r="Q14" s="15">
        <v>11.474299999999999</v>
      </c>
      <c r="R14" s="15">
        <v>12.074</v>
      </c>
      <c r="S14" s="15">
        <v>0</v>
      </c>
      <c r="T14" s="150" t="s">
        <v>186</v>
      </c>
      <c r="U14" s="150" t="s">
        <v>186</v>
      </c>
      <c r="V14" s="150" t="s">
        <v>186</v>
      </c>
      <c r="W14" s="150" t="s">
        <v>186</v>
      </c>
      <c r="X14" s="150" t="s">
        <v>186</v>
      </c>
      <c r="Y14" s="150" t="s">
        <v>186</v>
      </c>
      <c r="Z14" s="150" t="s">
        <v>186</v>
      </c>
      <c r="AA14" s="150" t="s">
        <v>186</v>
      </c>
      <c r="AB14" s="150" t="s">
        <v>186</v>
      </c>
      <c r="AC14" s="150" t="s">
        <v>186</v>
      </c>
      <c r="AD14" s="150" t="s">
        <v>186</v>
      </c>
      <c r="AE14" s="150" t="s">
        <v>186</v>
      </c>
    </row>
    <row r="15" spans="1:31" hidden="1" outlineLevel="1">
      <c r="A15" s="9">
        <v>40664</v>
      </c>
      <c r="B15" s="15">
        <v>17.202999999999999</v>
      </c>
      <c r="C15" s="15">
        <v>19.758500000000002</v>
      </c>
      <c r="D15" s="15">
        <v>16.274899999999999</v>
      </c>
      <c r="E15" s="15">
        <v>16.932600000000001</v>
      </c>
      <c r="F15" s="15">
        <v>16.658200000000001</v>
      </c>
      <c r="G15" s="15">
        <v>5.2027000000000001</v>
      </c>
      <c r="H15" s="15">
        <v>19.697199999999999</v>
      </c>
      <c r="I15" s="15">
        <v>19.758500000000002</v>
      </c>
      <c r="J15" s="15">
        <v>19.663900000000002</v>
      </c>
      <c r="K15" s="15">
        <v>19.790900000000001</v>
      </c>
      <c r="L15" s="15">
        <v>18.028700000000001</v>
      </c>
      <c r="M15" s="15">
        <v>0</v>
      </c>
      <c r="N15" s="15">
        <v>9.4711999999999996</v>
      </c>
      <c r="O15" s="15">
        <v>0</v>
      </c>
      <c r="P15" s="15">
        <v>9.4711999999999996</v>
      </c>
      <c r="Q15" s="15">
        <v>10.166700000000001</v>
      </c>
      <c r="R15" s="15">
        <v>12.602600000000001</v>
      </c>
      <c r="S15" s="15">
        <v>5.2027000000000001</v>
      </c>
      <c r="T15" s="150" t="s">
        <v>186</v>
      </c>
      <c r="U15" s="150" t="s">
        <v>186</v>
      </c>
      <c r="V15" s="150" t="s">
        <v>186</v>
      </c>
      <c r="W15" s="150" t="s">
        <v>186</v>
      </c>
      <c r="X15" s="150" t="s">
        <v>186</v>
      </c>
      <c r="Y15" s="150" t="s">
        <v>186</v>
      </c>
      <c r="Z15" s="150" t="s">
        <v>186</v>
      </c>
      <c r="AA15" s="150" t="s">
        <v>186</v>
      </c>
      <c r="AB15" s="150" t="s">
        <v>186</v>
      </c>
      <c r="AC15" s="150" t="s">
        <v>186</v>
      </c>
      <c r="AD15" s="150" t="s">
        <v>186</v>
      </c>
      <c r="AE15" s="150" t="s">
        <v>186</v>
      </c>
    </row>
    <row r="16" spans="1:31" hidden="1" outlineLevel="1">
      <c r="A16" s="9">
        <v>40695</v>
      </c>
      <c r="B16" s="15">
        <v>15.6591</v>
      </c>
      <c r="C16" s="15">
        <v>19.3245</v>
      </c>
      <c r="D16" s="15">
        <v>14.5276</v>
      </c>
      <c r="E16" s="15">
        <v>14.5153</v>
      </c>
      <c r="F16" s="15">
        <v>14.5252</v>
      </c>
      <c r="G16" s="15">
        <v>17.947600000000001</v>
      </c>
      <c r="H16" s="15">
        <v>17.538799999999998</v>
      </c>
      <c r="I16" s="15">
        <v>19.3245</v>
      </c>
      <c r="J16" s="15">
        <v>16.585799999999999</v>
      </c>
      <c r="K16" s="15">
        <v>16.368300000000001</v>
      </c>
      <c r="L16" s="15">
        <v>17.715399999999999</v>
      </c>
      <c r="M16" s="15">
        <v>20</v>
      </c>
      <c r="N16" s="15">
        <v>11.7041</v>
      </c>
      <c r="O16" s="15">
        <v>0</v>
      </c>
      <c r="P16" s="15">
        <v>11.7041</v>
      </c>
      <c r="Q16" s="15">
        <v>12.0364</v>
      </c>
      <c r="R16" s="15">
        <v>9.5</v>
      </c>
      <c r="S16" s="15">
        <v>12</v>
      </c>
      <c r="T16" s="150" t="s">
        <v>186</v>
      </c>
      <c r="U16" s="150" t="s">
        <v>186</v>
      </c>
      <c r="V16" s="150" t="s">
        <v>186</v>
      </c>
      <c r="W16" s="150" t="s">
        <v>186</v>
      </c>
      <c r="X16" s="150" t="s">
        <v>186</v>
      </c>
      <c r="Y16" s="150" t="s">
        <v>186</v>
      </c>
      <c r="Z16" s="150" t="s">
        <v>186</v>
      </c>
      <c r="AA16" s="150" t="s">
        <v>186</v>
      </c>
      <c r="AB16" s="150" t="s">
        <v>186</v>
      </c>
      <c r="AC16" s="150" t="s">
        <v>186</v>
      </c>
      <c r="AD16" s="150" t="s">
        <v>186</v>
      </c>
      <c r="AE16" s="150" t="s">
        <v>186</v>
      </c>
    </row>
    <row r="17" spans="1:31" hidden="1" outlineLevel="1">
      <c r="A17" s="9">
        <v>40725</v>
      </c>
      <c r="B17" s="15">
        <v>17.0974</v>
      </c>
      <c r="C17" s="15">
        <v>18.2606</v>
      </c>
      <c r="D17" s="15">
        <v>16.915500000000002</v>
      </c>
      <c r="E17" s="15">
        <v>17.03</v>
      </c>
      <c r="F17" s="15">
        <v>17.276599999999998</v>
      </c>
      <c r="G17" s="15">
        <v>9.0625999999999998</v>
      </c>
      <c r="H17" s="15">
        <v>18.438400000000001</v>
      </c>
      <c r="I17" s="15">
        <v>18.2606</v>
      </c>
      <c r="J17" s="15">
        <v>18.473299999999998</v>
      </c>
      <c r="K17" s="15">
        <v>18.8338</v>
      </c>
      <c r="L17" s="15">
        <v>18.233799999999999</v>
      </c>
      <c r="M17" s="15">
        <v>0</v>
      </c>
      <c r="N17" s="15">
        <v>10.879799999999999</v>
      </c>
      <c r="O17" s="15">
        <v>0</v>
      </c>
      <c r="P17" s="15">
        <v>10.879799999999999</v>
      </c>
      <c r="Q17" s="15">
        <v>11.772399999999999</v>
      </c>
      <c r="R17" s="15">
        <v>10.257400000000001</v>
      </c>
      <c r="S17" s="15">
        <v>9.0625999999999998</v>
      </c>
      <c r="T17" s="150" t="s">
        <v>186</v>
      </c>
      <c r="U17" s="150" t="s">
        <v>186</v>
      </c>
      <c r="V17" s="150" t="s">
        <v>186</v>
      </c>
      <c r="W17" s="150" t="s">
        <v>186</v>
      </c>
      <c r="X17" s="150" t="s">
        <v>186</v>
      </c>
      <c r="Y17" s="150" t="s">
        <v>186</v>
      </c>
      <c r="Z17" s="150" t="s">
        <v>186</v>
      </c>
      <c r="AA17" s="150" t="s">
        <v>186</v>
      </c>
      <c r="AB17" s="150" t="s">
        <v>186</v>
      </c>
      <c r="AC17" s="150" t="s">
        <v>186</v>
      </c>
      <c r="AD17" s="150" t="s">
        <v>186</v>
      </c>
      <c r="AE17" s="150" t="s">
        <v>186</v>
      </c>
    </row>
    <row r="18" spans="1:31" hidden="1" outlineLevel="1">
      <c r="A18" s="9">
        <v>40756</v>
      </c>
      <c r="B18" s="15">
        <v>16.0441</v>
      </c>
      <c r="C18" s="15">
        <v>18.1111</v>
      </c>
      <c r="D18" s="15">
        <v>15.314299999999999</v>
      </c>
      <c r="E18" s="15">
        <v>15.4611</v>
      </c>
      <c r="F18" s="15">
        <v>14.629</v>
      </c>
      <c r="G18" s="15">
        <v>16.989999999999998</v>
      </c>
      <c r="H18" s="15">
        <v>17.579499999999999</v>
      </c>
      <c r="I18" s="15">
        <v>18.1111</v>
      </c>
      <c r="J18" s="15">
        <v>17.310600000000001</v>
      </c>
      <c r="K18" s="15">
        <v>17.218699999999998</v>
      </c>
      <c r="L18" s="15">
        <v>17.782599999999999</v>
      </c>
      <c r="M18" s="15">
        <v>16.989999999999998</v>
      </c>
      <c r="N18" s="15">
        <v>10.7004</v>
      </c>
      <c r="O18" s="15">
        <v>0</v>
      </c>
      <c r="P18" s="15">
        <v>10.7004</v>
      </c>
      <c r="Q18" s="15">
        <v>11.1031</v>
      </c>
      <c r="R18" s="15">
        <v>9.3355999999999995</v>
      </c>
      <c r="S18" s="15">
        <v>0</v>
      </c>
      <c r="T18" s="150" t="s">
        <v>186</v>
      </c>
      <c r="U18" s="150" t="s">
        <v>186</v>
      </c>
      <c r="V18" s="150" t="s">
        <v>186</v>
      </c>
      <c r="W18" s="150" t="s">
        <v>186</v>
      </c>
      <c r="X18" s="150" t="s">
        <v>186</v>
      </c>
      <c r="Y18" s="150" t="s">
        <v>186</v>
      </c>
      <c r="Z18" s="150" t="s">
        <v>186</v>
      </c>
      <c r="AA18" s="150" t="s">
        <v>186</v>
      </c>
      <c r="AB18" s="150" t="s">
        <v>186</v>
      </c>
      <c r="AC18" s="150" t="s">
        <v>186</v>
      </c>
      <c r="AD18" s="150" t="s">
        <v>186</v>
      </c>
      <c r="AE18" s="150" t="s">
        <v>186</v>
      </c>
    </row>
    <row r="19" spans="1:31" hidden="1" outlineLevel="1">
      <c r="A19" s="9">
        <v>40787</v>
      </c>
      <c r="B19" s="15">
        <v>16.6783</v>
      </c>
      <c r="C19" s="15">
        <v>17.497199999999999</v>
      </c>
      <c r="D19" s="15">
        <v>16.398399999999999</v>
      </c>
      <c r="E19" s="15">
        <v>16.095199999999998</v>
      </c>
      <c r="F19" s="15">
        <v>17.636700000000001</v>
      </c>
      <c r="G19" s="15">
        <v>18.995200000000001</v>
      </c>
      <c r="H19" s="15">
        <v>17.703800000000001</v>
      </c>
      <c r="I19" s="15">
        <v>17.497199999999999</v>
      </c>
      <c r="J19" s="15">
        <v>17.793900000000001</v>
      </c>
      <c r="K19" s="15">
        <v>17.583100000000002</v>
      </c>
      <c r="L19" s="15">
        <v>18.634499999999999</v>
      </c>
      <c r="M19" s="15">
        <v>19</v>
      </c>
      <c r="N19" s="15">
        <v>11.326700000000001</v>
      </c>
      <c r="O19" s="15">
        <v>20</v>
      </c>
      <c r="P19" s="15">
        <v>11.326700000000001</v>
      </c>
      <c r="Q19" s="15">
        <v>11.2826</v>
      </c>
      <c r="R19" s="15">
        <v>11.824299999999999</v>
      </c>
      <c r="S19" s="15">
        <v>12.097899999999999</v>
      </c>
      <c r="T19" s="150" t="s">
        <v>186</v>
      </c>
      <c r="U19" s="150" t="s">
        <v>186</v>
      </c>
      <c r="V19" s="150" t="s">
        <v>186</v>
      </c>
      <c r="W19" s="150" t="s">
        <v>186</v>
      </c>
      <c r="X19" s="150" t="s">
        <v>186</v>
      </c>
      <c r="Y19" s="150" t="s">
        <v>186</v>
      </c>
      <c r="Z19" s="150" t="s">
        <v>186</v>
      </c>
      <c r="AA19" s="150" t="s">
        <v>186</v>
      </c>
      <c r="AB19" s="150" t="s">
        <v>186</v>
      </c>
      <c r="AC19" s="150" t="s">
        <v>186</v>
      </c>
      <c r="AD19" s="150" t="s">
        <v>186</v>
      </c>
      <c r="AE19" s="150" t="s">
        <v>186</v>
      </c>
    </row>
    <row r="20" spans="1:31" hidden="1" outlineLevel="1">
      <c r="A20" s="9">
        <v>40817</v>
      </c>
      <c r="B20" s="15">
        <v>16.9846</v>
      </c>
      <c r="C20" s="15">
        <v>16.8066</v>
      </c>
      <c r="D20" s="15">
        <v>17.017199999999999</v>
      </c>
      <c r="E20" s="15">
        <v>16.399899999999999</v>
      </c>
      <c r="F20" s="15">
        <v>15.4832</v>
      </c>
      <c r="G20" s="15">
        <v>18.4391</v>
      </c>
      <c r="H20" s="15">
        <v>17.632100000000001</v>
      </c>
      <c r="I20" s="15">
        <v>16.8066</v>
      </c>
      <c r="J20" s="15">
        <v>17.801600000000001</v>
      </c>
      <c r="K20" s="15">
        <v>16.894400000000001</v>
      </c>
      <c r="L20" s="15">
        <v>17.6599</v>
      </c>
      <c r="M20" s="15">
        <v>18.4391</v>
      </c>
      <c r="N20" s="15">
        <v>10.573700000000001</v>
      </c>
      <c r="O20" s="15">
        <v>0</v>
      </c>
      <c r="P20" s="15">
        <v>10.573700000000001</v>
      </c>
      <c r="Q20" s="15">
        <v>8.5335000000000001</v>
      </c>
      <c r="R20" s="15">
        <v>10.955299999999999</v>
      </c>
      <c r="S20" s="15">
        <v>0</v>
      </c>
      <c r="T20" s="150" t="s">
        <v>186</v>
      </c>
      <c r="U20" s="150" t="s">
        <v>186</v>
      </c>
      <c r="V20" s="150" t="s">
        <v>186</v>
      </c>
      <c r="W20" s="150" t="s">
        <v>186</v>
      </c>
      <c r="X20" s="150" t="s">
        <v>186</v>
      </c>
      <c r="Y20" s="150" t="s">
        <v>186</v>
      </c>
      <c r="Z20" s="150" t="s">
        <v>186</v>
      </c>
      <c r="AA20" s="150" t="s">
        <v>186</v>
      </c>
      <c r="AB20" s="150" t="s">
        <v>186</v>
      </c>
      <c r="AC20" s="150" t="s">
        <v>186</v>
      </c>
      <c r="AD20" s="150" t="s">
        <v>186</v>
      </c>
      <c r="AE20" s="150" t="s">
        <v>186</v>
      </c>
    </row>
    <row r="21" spans="1:31" hidden="1" outlineLevel="1">
      <c r="A21" s="9">
        <v>40848</v>
      </c>
      <c r="B21" s="15">
        <v>16.4207</v>
      </c>
      <c r="C21" s="15">
        <v>17.010100000000001</v>
      </c>
      <c r="D21" s="15">
        <v>16.1812</v>
      </c>
      <c r="E21" s="15">
        <v>17.7806</v>
      </c>
      <c r="F21" s="15">
        <v>14.5291</v>
      </c>
      <c r="G21" s="15">
        <v>8.4479000000000006</v>
      </c>
      <c r="H21" s="15">
        <v>18.120799999999999</v>
      </c>
      <c r="I21" s="15">
        <v>17.010100000000001</v>
      </c>
      <c r="J21" s="15">
        <v>18.7684</v>
      </c>
      <c r="K21" s="15">
        <v>18.9437</v>
      </c>
      <c r="L21" s="15">
        <v>18.1008</v>
      </c>
      <c r="M21" s="15">
        <v>20.873200000000001</v>
      </c>
      <c r="N21" s="15">
        <v>10.2311</v>
      </c>
      <c r="O21" s="15">
        <v>0</v>
      </c>
      <c r="P21" s="15">
        <v>10.2311</v>
      </c>
      <c r="Q21" s="15">
        <v>11.3773</v>
      </c>
      <c r="R21" s="15">
        <v>10.8843</v>
      </c>
      <c r="S21" s="15">
        <v>5.0754999999999999</v>
      </c>
      <c r="T21" s="150" t="s">
        <v>186</v>
      </c>
      <c r="U21" s="150" t="s">
        <v>186</v>
      </c>
      <c r="V21" s="150" t="s">
        <v>186</v>
      </c>
      <c r="W21" s="150" t="s">
        <v>186</v>
      </c>
      <c r="X21" s="150" t="s">
        <v>186</v>
      </c>
      <c r="Y21" s="150" t="s">
        <v>186</v>
      </c>
      <c r="Z21" s="150" t="s">
        <v>186</v>
      </c>
      <c r="AA21" s="150" t="s">
        <v>186</v>
      </c>
      <c r="AB21" s="150" t="s">
        <v>186</v>
      </c>
      <c r="AC21" s="150" t="s">
        <v>186</v>
      </c>
      <c r="AD21" s="150" t="s">
        <v>186</v>
      </c>
      <c r="AE21" s="150" t="s">
        <v>186</v>
      </c>
    </row>
    <row r="22" spans="1:31" hidden="1" outlineLevel="1">
      <c r="A22" s="9">
        <v>40878</v>
      </c>
      <c r="B22" s="15">
        <v>17.9299</v>
      </c>
      <c r="C22" s="15">
        <v>16.5703</v>
      </c>
      <c r="D22" s="15">
        <v>18.841000000000001</v>
      </c>
      <c r="E22" s="15">
        <v>18.997199999999999</v>
      </c>
      <c r="F22" s="15">
        <v>18.4968</v>
      </c>
      <c r="G22" s="15">
        <v>0</v>
      </c>
      <c r="H22" s="15">
        <v>18.264199999999999</v>
      </c>
      <c r="I22" s="15">
        <v>16.5703</v>
      </c>
      <c r="J22" s="15">
        <v>19.508099999999999</v>
      </c>
      <c r="K22" s="15">
        <v>19.893000000000001</v>
      </c>
      <c r="L22" s="15">
        <v>18.7318</v>
      </c>
      <c r="M22" s="15">
        <v>0</v>
      </c>
      <c r="N22" s="15">
        <v>11.8847</v>
      </c>
      <c r="O22" s="15">
        <v>0</v>
      </c>
      <c r="P22" s="15">
        <v>11.8847</v>
      </c>
      <c r="Q22" s="15">
        <v>11.97</v>
      </c>
      <c r="R22" s="15">
        <v>11.2042</v>
      </c>
      <c r="S22" s="15">
        <v>0</v>
      </c>
      <c r="T22" s="150" t="s">
        <v>186</v>
      </c>
      <c r="U22" s="150" t="s">
        <v>186</v>
      </c>
      <c r="V22" s="150" t="s">
        <v>186</v>
      </c>
      <c r="W22" s="150" t="s">
        <v>186</v>
      </c>
      <c r="X22" s="150" t="s">
        <v>186</v>
      </c>
      <c r="Y22" s="150" t="s">
        <v>186</v>
      </c>
      <c r="Z22" s="150" t="s">
        <v>186</v>
      </c>
      <c r="AA22" s="150" t="s">
        <v>186</v>
      </c>
      <c r="AB22" s="150" t="s">
        <v>186</v>
      </c>
      <c r="AC22" s="150" t="s">
        <v>186</v>
      </c>
      <c r="AD22" s="150" t="s">
        <v>186</v>
      </c>
      <c r="AE22" s="150" t="s">
        <v>186</v>
      </c>
    </row>
    <row r="23" spans="1:31" hidden="1" outlineLevel="1">
      <c r="A23" s="9">
        <v>40909</v>
      </c>
      <c r="B23" s="15">
        <v>17.6434</v>
      </c>
      <c r="C23" s="15">
        <v>17.595500000000001</v>
      </c>
      <c r="D23" s="15">
        <v>17.657699999999998</v>
      </c>
      <c r="E23" s="15">
        <v>18.359000000000002</v>
      </c>
      <c r="F23" s="15">
        <v>17.030799999999999</v>
      </c>
      <c r="G23" s="15">
        <v>6.9909999999999997</v>
      </c>
      <c r="H23" s="15">
        <v>19.844799999999999</v>
      </c>
      <c r="I23" s="15">
        <v>17.595500000000001</v>
      </c>
      <c r="J23" s="15">
        <v>20.779399999999999</v>
      </c>
      <c r="K23" s="15">
        <v>21.5059</v>
      </c>
      <c r="L23" s="15">
        <v>19.127700000000001</v>
      </c>
      <c r="M23" s="15">
        <v>0</v>
      </c>
      <c r="N23" s="15">
        <v>9.7993000000000006</v>
      </c>
      <c r="O23" s="15">
        <v>0</v>
      </c>
      <c r="P23" s="15">
        <v>9.7993000000000006</v>
      </c>
      <c r="Q23" s="15">
        <v>9.7391000000000005</v>
      </c>
      <c r="R23" s="15">
        <v>10.9598</v>
      </c>
      <c r="S23" s="15">
        <v>6.9909999999999997</v>
      </c>
      <c r="T23" s="150" t="s">
        <v>186</v>
      </c>
      <c r="U23" s="150" t="s">
        <v>186</v>
      </c>
      <c r="V23" s="150" t="s">
        <v>186</v>
      </c>
      <c r="W23" s="150" t="s">
        <v>186</v>
      </c>
      <c r="X23" s="150" t="s">
        <v>186</v>
      </c>
      <c r="Y23" s="150" t="s">
        <v>186</v>
      </c>
      <c r="Z23" s="150" t="s">
        <v>186</v>
      </c>
      <c r="AA23" s="150" t="s">
        <v>186</v>
      </c>
      <c r="AB23" s="150" t="s">
        <v>186</v>
      </c>
      <c r="AC23" s="150" t="s">
        <v>186</v>
      </c>
      <c r="AD23" s="150" t="s">
        <v>186</v>
      </c>
      <c r="AE23" s="150" t="s">
        <v>186</v>
      </c>
    </row>
    <row r="24" spans="1:31" hidden="1" outlineLevel="1">
      <c r="A24" s="9">
        <v>40940</v>
      </c>
      <c r="B24" s="15">
        <v>17.824200000000001</v>
      </c>
      <c r="C24" s="15">
        <v>17.722200000000001</v>
      </c>
      <c r="D24" s="15">
        <v>17.8705</v>
      </c>
      <c r="E24" s="15">
        <v>19.032499999999999</v>
      </c>
      <c r="F24" s="15">
        <v>15.0785</v>
      </c>
      <c r="G24" s="15">
        <v>0</v>
      </c>
      <c r="H24" s="15">
        <v>18.8748</v>
      </c>
      <c r="I24" s="15">
        <v>17.722200000000001</v>
      </c>
      <c r="J24" s="15">
        <v>19.523099999999999</v>
      </c>
      <c r="K24" s="15">
        <v>19.4986</v>
      </c>
      <c r="L24" s="15">
        <v>19.6357</v>
      </c>
      <c r="M24" s="15">
        <v>0</v>
      </c>
      <c r="N24" s="15">
        <v>10.9527</v>
      </c>
      <c r="O24" s="15">
        <v>0</v>
      </c>
      <c r="P24" s="15">
        <v>10.9527</v>
      </c>
      <c r="Q24" s="15">
        <v>11.889099999999999</v>
      </c>
      <c r="R24" s="15">
        <v>10.681900000000001</v>
      </c>
      <c r="S24" s="15">
        <v>0</v>
      </c>
      <c r="T24" s="150" t="s">
        <v>186</v>
      </c>
      <c r="U24" s="150" t="s">
        <v>186</v>
      </c>
      <c r="V24" s="150" t="s">
        <v>186</v>
      </c>
      <c r="W24" s="150" t="s">
        <v>186</v>
      </c>
      <c r="X24" s="150" t="s">
        <v>186</v>
      </c>
      <c r="Y24" s="150" t="s">
        <v>186</v>
      </c>
      <c r="Z24" s="150" t="s">
        <v>186</v>
      </c>
      <c r="AA24" s="150" t="s">
        <v>186</v>
      </c>
      <c r="AB24" s="150" t="s">
        <v>186</v>
      </c>
      <c r="AC24" s="150" t="s">
        <v>186</v>
      </c>
      <c r="AD24" s="150" t="s">
        <v>186</v>
      </c>
      <c r="AE24" s="150" t="s">
        <v>186</v>
      </c>
    </row>
    <row r="25" spans="1:31" hidden="1" outlineLevel="1">
      <c r="A25" s="9">
        <v>40969</v>
      </c>
      <c r="B25" s="15">
        <v>16.841699999999999</v>
      </c>
      <c r="C25" s="15">
        <v>17.8706</v>
      </c>
      <c r="D25" s="15">
        <v>16.354900000000001</v>
      </c>
      <c r="E25" s="15">
        <v>15.7563</v>
      </c>
      <c r="F25" s="15">
        <v>17.1358</v>
      </c>
      <c r="G25" s="15">
        <v>21.2</v>
      </c>
      <c r="H25" s="15">
        <v>18.4938</v>
      </c>
      <c r="I25" s="15">
        <v>17.8706</v>
      </c>
      <c r="J25" s="15">
        <v>18.924199999999999</v>
      </c>
      <c r="K25" s="15">
        <v>18.861699999999999</v>
      </c>
      <c r="L25" s="15">
        <v>18.939299999999999</v>
      </c>
      <c r="M25" s="15">
        <v>21.2</v>
      </c>
      <c r="N25" s="15">
        <v>10.765499999999999</v>
      </c>
      <c r="O25" s="15">
        <v>0</v>
      </c>
      <c r="P25" s="15">
        <v>10.765499999999999</v>
      </c>
      <c r="Q25" s="15">
        <v>10.728400000000001</v>
      </c>
      <c r="R25" s="15">
        <v>10.858499999999999</v>
      </c>
      <c r="S25" s="15">
        <v>0</v>
      </c>
      <c r="T25" s="150" t="s">
        <v>186</v>
      </c>
      <c r="U25" s="150" t="s">
        <v>186</v>
      </c>
      <c r="V25" s="150" t="s">
        <v>186</v>
      </c>
      <c r="W25" s="150" t="s">
        <v>186</v>
      </c>
      <c r="X25" s="150" t="s">
        <v>186</v>
      </c>
      <c r="Y25" s="150" t="s">
        <v>186</v>
      </c>
      <c r="Z25" s="150" t="s">
        <v>186</v>
      </c>
      <c r="AA25" s="150" t="s">
        <v>186</v>
      </c>
      <c r="AB25" s="150" t="s">
        <v>186</v>
      </c>
      <c r="AC25" s="150" t="s">
        <v>186</v>
      </c>
      <c r="AD25" s="150" t="s">
        <v>186</v>
      </c>
      <c r="AE25" s="150" t="s">
        <v>186</v>
      </c>
    </row>
    <row r="26" spans="1:31" hidden="1" outlineLevel="1">
      <c r="A26" s="9">
        <v>41000</v>
      </c>
      <c r="B26" s="15">
        <v>16.432300000000001</v>
      </c>
      <c r="C26" s="15">
        <v>18.724</v>
      </c>
      <c r="D26" s="15">
        <v>15.5999</v>
      </c>
      <c r="E26" s="15">
        <v>15.5166</v>
      </c>
      <c r="F26" s="15">
        <v>15.7643</v>
      </c>
      <c r="G26" s="15">
        <v>0</v>
      </c>
      <c r="H26" s="15">
        <v>18.7713</v>
      </c>
      <c r="I26" s="15">
        <v>18.724</v>
      </c>
      <c r="J26" s="15">
        <v>18.799700000000001</v>
      </c>
      <c r="K26" s="15">
        <v>18.453600000000002</v>
      </c>
      <c r="L26" s="15">
        <v>19.5657</v>
      </c>
      <c r="M26" s="15">
        <v>0</v>
      </c>
      <c r="N26" s="15">
        <v>10.6662</v>
      </c>
      <c r="O26" s="15">
        <v>0</v>
      </c>
      <c r="P26" s="15">
        <v>10.6662</v>
      </c>
      <c r="Q26" s="15">
        <v>10.5238</v>
      </c>
      <c r="R26" s="15">
        <v>10.9031</v>
      </c>
      <c r="S26" s="15">
        <v>0</v>
      </c>
      <c r="T26" s="150" t="s">
        <v>186</v>
      </c>
      <c r="U26" s="150" t="s">
        <v>186</v>
      </c>
      <c r="V26" s="150" t="s">
        <v>186</v>
      </c>
      <c r="W26" s="150" t="s">
        <v>186</v>
      </c>
      <c r="X26" s="150" t="s">
        <v>186</v>
      </c>
      <c r="Y26" s="150" t="s">
        <v>186</v>
      </c>
      <c r="Z26" s="150" t="s">
        <v>186</v>
      </c>
      <c r="AA26" s="150" t="s">
        <v>186</v>
      </c>
      <c r="AB26" s="150" t="s">
        <v>186</v>
      </c>
      <c r="AC26" s="150" t="s">
        <v>186</v>
      </c>
      <c r="AD26" s="150" t="s">
        <v>186</v>
      </c>
      <c r="AE26" s="150" t="s">
        <v>186</v>
      </c>
    </row>
    <row r="27" spans="1:31" hidden="1" outlineLevel="1">
      <c r="A27" s="9">
        <v>41030</v>
      </c>
      <c r="B27" s="15">
        <v>16.622900000000001</v>
      </c>
      <c r="C27" s="15">
        <v>19.409400000000002</v>
      </c>
      <c r="D27" s="15">
        <v>15.6511</v>
      </c>
      <c r="E27" s="15">
        <v>17.989100000000001</v>
      </c>
      <c r="F27" s="15">
        <v>14.0815</v>
      </c>
      <c r="G27" s="15">
        <v>5.1532999999999998</v>
      </c>
      <c r="H27" s="15">
        <v>18.645900000000001</v>
      </c>
      <c r="I27" s="15">
        <v>19.409400000000002</v>
      </c>
      <c r="J27" s="15">
        <v>18.251999999999999</v>
      </c>
      <c r="K27" s="15">
        <v>18.193100000000001</v>
      </c>
      <c r="L27" s="15">
        <v>18.378599999999999</v>
      </c>
      <c r="M27" s="15">
        <v>16.899999999999999</v>
      </c>
      <c r="N27" s="15">
        <v>10.2273</v>
      </c>
      <c r="O27" s="15">
        <v>0</v>
      </c>
      <c r="P27" s="15">
        <v>10.2273</v>
      </c>
      <c r="Q27" s="15">
        <v>11.8353</v>
      </c>
      <c r="R27" s="15">
        <v>10.710699999999999</v>
      </c>
      <c r="S27" s="15">
        <v>4.9040999999999997</v>
      </c>
      <c r="T27" s="150" t="s">
        <v>186</v>
      </c>
      <c r="U27" s="150" t="s">
        <v>186</v>
      </c>
      <c r="V27" s="150" t="s">
        <v>186</v>
      </c>
      <c r="W27" s="150" t="s">
        <v>186</v>
      </c>
      <c r="X27" s="150" t="s">
        <v>186</v>
      </c>
      <c r="Y27" s="150" t="s">
        <v>186</v>
      </c>
      <c r="Z27" s="150" t="s">
        <v>186</v>
      </c>
      <c r="AA27" s="150" t="s">
        <v>186</v>
      </c>
      <c r="AB27" s="150" t="s">
        <v>186</v>
      </c>
      <c r="AC27" s="150" t="s">
        <v>186</v>
      </c>
      <c r="AD27" s="150" t="s">
        <v>186</v>
      </c>
      <c r="AE27" s="150" t="s">
        <v>186</v>
      </c>
    </row>
    <row r="28" spans="1:31" hidden="1" outlineLevel="1">
      <c r="A28" s="9">
        <v>41061</v>
      </c>
      <c r="B28" s="15">
        <v>18.888500000000001</v>
      </c>
      <c r="C28" s="15">
        <v>19.1099</v>
      </c>
      <c r="D28" s="15">
        <v>18.766100000000002</v>
      </c>
      <c r="E28" s="15">
        <v>18.243099999999998</v>
      </c>
      <c r="F28" s="15">
        <v>19.414400000000001</v>
      </c>
      <c r="G28" s="15">
        <v>15.3621</v>
      </c>
      <c r="H28" s="15">
        <v>19.075700000000001</v>
      </c>
      <c r="I28" s="15">
        <v>19.1099</v>
      </c>
      <c r="J28" s="15">
        <v>19.055900000000001</v>
      </c>
      <c r="K28" s="15">
        <v>18.2835</v>
      </c>
      <c r="L28" s="15">
        <v>20.064599999999999</v>
      </c>
      <c r="M28" s="15">
        <v>15.3621</v>
      </c>
      <c r="N28" s="15">
        <v>12.619300000000001</v>
      </c>
      <c r="O28" s="15">
        <v>0</v>
      </c>
      <c r="P28" s="15">
        <v>12.619300000000001</v>
      </c>
      <c r="Q28" s="15">
        <v>16.2</v>
      </c>
      <c r="R28" s="15">
        <v>11.5212</v>
      </c>
      <c r="S28" s="15">
        <v>0</v>
      </c>
      <c r="T28" s="150" t="s">
        <v>186</v>
      </c>
      <c r="U28" s="150" t="s">
        <v>186</v>
      </c>
      <c r="V28" s="150" t="s">
        <v>186</v>
      </c>
      <c r="W28" s="150" t="s">
        <v>186</v>
      </c>
      <c r="X28" s="150" t="s">
        <v>186</v>
      </c>
      <c r="Y28" s="150" t="s">
        <v>186</v>
      </c>
      <c r="Z28" s="150" t="s">
        <v>186</v>
      </c>
      <c r="AA28" s="150" t="s">
        <v>186</v>
      </c>
      <c r="AB28" s="150" t="s">
        <v>186</v>
      </c>
      <c r="AC28" s="150" t="s">
        <v>186</v>
      </c>
      <c r="AD28" s="150" t="s">
        <v>186</v>
      </c>
      <c r="AE28" s="150" t="s">
        <v>186</v>
      </c>
    </row>
    <row r="29" spans="1:31" hidden="1" outlineLevel="1">
      <c r="A29" s="9">
        <v>41091</v>
      </c>
      <c r="B29" s="15">
        <v>19.103100000000001</v>
      </c>
      <c r="C29" s="15">
        <v>19.403500000000001</v>
      </c>
      <c r="D29" s="15">
        <v>18.9329</v>
      </c>
      <c r="E29" s="15">
        <v>19.550899999999999</v>
      </c>
      <c r="F29" s="15">
        <v>18.685099999999998</v>
      </c>
      <c r="G29" s="15">
        <v>6.2717999999999998</v>
      </c>
      <c r="H29" s="15">
        <v>19.709800000000001</v>
      </c>
      <c r="I29" s="15">
        <v>19.403500000000001</v>
      </c>
      <c r="J29" s="15">
        <v>19.901199999999999</v>
      </c>
      <c r="K29" s="15">
        <v>19.775300000000001</v>
      </c>
      <c r="L29" s="15">
        <v>20.257000000000001</v>
      </c>
      <c r="M29" s="15">
        <v>0</v>
      </c>
      <c r="N29" s="15">
        <v>9.5254999999999992</v>
      </c>
      <c r="O29" s="15">
        <v>20</v>
      </c>
      <c r="P29" s="15">
        <v>9.5236999999999998</v>
      </c>
      <c r="Q29" s="15">
        <v>11.388299999999999</v>
      </c>
      <c r="R29" s="15">
        <v>10.737</v>
      </c>
      <c r="S29" s="15">
        <v>6.2717999999999998</v>
      </c>
      <c r="T29" s="150" t="s">
        <v>186</v>
      </c>
      <c r="U29" s="150" t="s">
        <v>186</v>
      </c>
      <c r="V29" s="150" t="s">
        <v>186</v>
      </c>
      <c r="W29" s="150" t="s">
        <v>186</v>
      </c>
      <c r="X29" s="150" t="s">
        <v>186</v>
      </c>
      <c r="Y29" s="150" t="s">
        <v>186</v>
      </c>
      <c r="Z29" s="150" t="s">
        <v>186</v>
      </c>
      <c r="AA29" s="150" t="s">
        <v>186</v>
      </c>
      <c r="AB29" s="150" t="s">
        <v>186</v>
      </c>
      <c r="AC29" s="150" t="s">
        <v>186</v>
      </c>
      <c r="AD29" s="150" t="s">
        <v>186</v>
      </c>
      <c r="AE29" s="150" t="s">
        <v>186</v>
      </c>
    </row>
    <row r="30" spans="1:31" hidden="1" outlineLevel="1">
      <c r="A30" s="9">
        <v>41122</v>
      </c>
      <c r="B30" s="15">
        <v>17.5868</v>
      </c>
      <c r="C30" s="15">
        <v>19.618500000000001</v>
      </c>
      <c r="D30" s="15">
        <v>16.776599999999998</v>
      </c>
      <c r="E30" s="15">
        <v>17.2209</v>
      </c>
      <c r="F30" s="15">
        <v>16.495899999999999</v>
      </c>
      <c r="G30" s="15">
        <v>16.5</v>
      </c>
      <c r="H30" s="15">
        <v>20.322299999999998</v>
      </c>
      <c r="I30" s="15">
        <v>19.618500000000001</v>
      </c>
      <c r="J30" s="15">
        <v>20.835599999999999</v>
      </c>
      <c r="K30" s="15">
        <v>20.044599999999999</v>
      </c>
      <c r="L30" s="15">
        <v>21.849299999999999</v>
      </c>
      <c r="M30" s="15">
        <v>16.5</v>
      </c>
      <c r="N30" s="15">
        <v>11.879</v>
      </c>
      <c r="O30" s="15">
        <v>0</v>
      </c>
      <c r="P30" s="15">
        <v>11.879</v>
      </c>
      <c r="Q30" s="15">
        <v>10.3073</v>
      </c>
      <c r="R30" s="15">
        <v>12.3964</v>
      </c>
      <c r="S30" s="15">
        <v>0</v>
      </c>
      <c r="T30" s="150" t="s">
        <v>186</v>
      </c>
      <c r="U30" s="150" t="s">
        <v>186</v>
      </c>
      <c r="V30" s="150" t="s">
        <v>186</v>
      </c>
      <c r="W30" s="150" t="s">
        <v>186</v>
      </c>
      <c r="X30" s="150" t="s">
        <v>186</v>
      </c>
      <c r="Y30" s="150" t="s">
        <v>186</v>
      </c>
      <c r="Z30" s="150" t="s">
        <v>186</v>
      </c>
      <c r="AA30" s="150" t="s">
        <v>186</v>
      </c>
      <c r="AB30" s="150" t="s">
        <v>186</v>
      </c>
      <c r="AC30" s="150" t="s">
        <v>186</v>
      </c>
      <c r="AD30" s="150" t="s">
        <v>186</v>
      </c>
      <c r="AE30" s="150" t="s">
        <v>186</v>
      </c>
    </row>
    <row r="31" spans="1:31" hidden="1" outlineLevel="1">
      <c r="A31" s="9">
        <v>41153</v>
      </c>
      <c r="B31" s="15">
        <v>20.462800000000001</v>
      </c>
      <c r="C31" s="15">
        <v>20.799299999999999</v>
      </c>
      <c r="D31" s="15">
        <v>20.233799999999999</v>
      </c>
      <c r="E31" s="15">
        <v>20.547599999999999</v>
      </c>
      <c r="F31" s="15">
        <v>18.937200000000001</v>
      </c>
      <c r="G31" s="15">
        <v>16.5</v>
      </c>
      <c r="H31" s="15">
        <v>21.103400000000001</v>
      </c>
      <c r="I31" s="15">
        <v>20.799299999999999</v>
      </c>
      <c r="J31" s="15">
        <v>21.3521</v>
      </c>
      <c r="K31" s="15">
        <v>22.083200000000001</v>
      </c>
      <c r="L31" s="15">
        <v>18.937200000000001</v>
      </c>
      <c r="M31" s="15">
        <v>16.5</v>
      </c>
      <c r="N31" s="15">
        <v>14.7082</v>
      </c>
      <c r="O31" s="15">
        <v>0</v>
      </c>
      <c r="P31" s="15">
        <v>14.7082</v>
      </c>
      <c r="Q31" s="15">
        <v>14.7082</v>
      </c>
      <c r="R31" s="15">
        <v>0</v>
      </c>
      <c r="S31" s="15">
        <v>0</v>
      </c>
      <c r="T31" s="150" t="s">
        <v>186</v>
      </c>
      <c r="U31" s="150" t="s">
        <v>186</v>
      </c>
      <c r="V31" s="150" t="s">
        <v>186</v>
      </c>
      <c r="W31" s="150" t="s">
        <v>186</v>
      </c>
      <c r="X31" s="150" t="s">
        <v>186</v>
      </c>
      <c r="Y31" s="150" t="s">
        <v>186</v>
      </c>
      <c r="Z31" s="150" t="s">
        <v>186</v>
      </c>
      <c r="AA31" s="150" t="s">
        <v>186</v>
      </c>
      <c r="AB31" s="150" t="s">
        <v>186</v>
      </c>
      <c r="AC31" s="150" t="s">
        <v>186</v>
      </c>
      <c r="AD31" s="150" t="s">
        <v>186</v>
      </c>
      <c r="AE31" s="150" t="s">
        <v>186</v>
      </c>
    </row>
    <row r="32" spans="1:31" hidden="1" outlineLevel="1">
      <c r="A32" s="9">
        <v>41183</v>
      </c>
      <c r="B32" s="15">
        <v>20.199200000000001</v>
      </c>
      <c r="C32" s="15">
        <v>21.044499999999999</v>
      </c>
      <c r="D32" s="15">
        <v>19.815799999999999</v>
      </c>
      <c r="E32" s="15">
        <v>22.133199999999999</v>
      </c>
      <c r="F32" s="15">
        <v>18.123100000000001</v>
      </c>
      <c r="G32" s="15">
        <v>21.900500000000001</v>
      </c>
      <c r="H32" s="15">
        <v>22.2547</v>
      </c>
      <c r="I32" s="15">
        <v>21.044499999999999</v>
      </c>
      <c r="J32" s="15">
        <v>23.051100000000002</v>
      </c>
      <c r="K32" s="15">
        <v>23.770700000000001</v>
      </c>
      <c r="L32" s="15">
        <v>22.252099999999999</v>
      </c>
      <c r="M32" s="15">
        <v>22.676300000000001</v>
      </c>
      <c r="N32" s="15">
        <v>12.646599999999999</v>
      </c>
      <c r="O32" s="15">
        <v>0</v>
      </c>
      <c r="P32" s="15">
        <v>12.646599999999999</v>
      </c>
      <c r="Q32" s="15">
        <v>11.0343</v>
      </c>
      <c r="R32" s="15">
        <v>12.986700000000001</v>
      </c>
      <c r="S32" s="15">
        <v>9.24</v>
      </c>
      <c r="T32" s="150" t="s">
        <v>186</v>
      </c>
      <c r="U32" s="150" t="s">
        <v>186</v>
      </c>
      <c r="V32" s="150" t="s">
        <v>186</v>
      </c>
      <c r="W32" s="150" t="s">
        <v>186</v>
      </c>
      <c r="X32" s="150" t="s">
        <v>186</v>
      </c>
      <c r="Y32" s="150" t="s">
        <v>186</v>
      </c>
      <c r="Z32" s="150" t="s">
        <v>186</v>
      </c>
      <c r="AA32" s="150" t="s">
        <v>186</v>
      </c>
      <c r="AB32" s="150" t="s">
        <v>186</v>
      </c>
      <c r="AC32" s="150" t="s">
        <v>186</v>
      </c>
      <c r="AD32" s="150" t="s">
        <v>186</v>
      </c>
      <c r="AE32" s="150" t="s">
        <v>186</v>
      </c>
    </row>
    <row r="33" spans="1:31" hidden="1" outlineLevel="1">
      <c r="A33" s="9">
        <v>41214</v>
      </c>
      <c r="B33" s="15">
        <v>20.0108</v>
      </c>
      <c r="C33" s="15">
        <v>21.393799999999999</v>
      </c>
      <c r="D33" s="15">
        <v>19.138999999999999</v>
      </c>
      <c r="E33" s="15">
        <v>21.139800000000001</v>
      </c>
      <c r="F33" s="15">
        <v>17.1799</v>
      </c>
      <c r="G33" s="15">
        <v>10.0268</v>
      </c>
      <c r="H33" s="15">
        <v>22.524999999999999</v>
      </c>
      <c r="I33" s="15">
        <v>21.393799999999999</v>
      </c>
      <c r="J33" s="15">
        <v>23.6112</v>
      </c>
      <c r="K33" s="15">
        <v>24.487300000000001</v>
      </c>
      <c r="L33" s="15">
        <v>21.713000000000001</v>
      </c>
      <c r="M33" s="15">
        <v>25</v>
      </c>
      <c r="N33" s="15">
        <v>10.593</v>
      </c>
      <c r="O33" s="15">
        <v>20</v>
      </c>
      <c r="P33" s="15">
        <v>10.593</v>
      </c>
      <c r="Q33" s="15">
        <v>10.559799999999999</v>
      </c>
      <c r="R33" s="15">
        <v>11.712300000000001</v>
      </c>
      <c r="S33" s="15">
        <v>4.6749000000000001</v>
      </c>
      <c r="T33" s="150" t="s">
        <v>186</v>
      </c>
      <c r="U33" s="150" t="s">
        <v>186</v>
      </c>
      <c r="V33" s="150" t="s">
        <v>186</v>
      </c>
      <c r="W33" s="150" t="s">
        <v>186</v>
      </c>
      <c r="X33" s="150" t="s">
        <v>186</v>
      </c>
      <c r="Y33" s="150" t="s">
        <v>186</v>
      </c>
      <c r="Z33" s="150" t="s">
        <v>186</v>
      </c>
      <c r="AA33" s="150" t="s">
        <v>186</v>
      </c>
      <c r="AB33" s="150" t="s">
        <v>186</v>
      </c>
      <c r="AC33" s="150" t="s">
        <v>186</v>
      </c>
      <c r="AD33" s="150" t="s">
        <v>186</v>
      </c>
      <c r="AE33" s="150" t="s">
        <v>186</v>
      </c>
    </row>
    <row r="34" spans="1:31" hidden="1" outlineLevel="1">
      <c r="A34" s="9">
        <v>41244</v>
      </c>
      <c r="B34" s="15">
        <v>20.7182</v>
      </c>
      <c r="C34" s="15">
        <v>21.659099999999999</v>
      </c>
      <c r="D34" s="15">
        <v>20.168600000000001</v>
      </c>
      <c r="E34" s="15">
        <v>22.706800000000001</v>
      </c>
      <c r="F34" s="15">
        <v>17.089700000000001</v>
      </c>
      <c r="G34" s="15">
        <v>0</v>
      </c>
      <c r="H34" s="15">
        <v>22.833500000000001</v>
      </c>
      <c r="I34" s="15">
        <v>21.659099999999999</v>
      </c>
      <c r="J34" s="15">
        <v>23.791499999999999</v>
      </c>
      <c r="K34" s="15">
        <v>24.641500000000001</v>
      </c>
      <c r="L34" s="15">
        <v>22.115300000000001</v>
      </c>
      <c r="M34" s="15">
        <v>0</v>
      </c>
      <c r="N34" s="15">
        <v>11.0298</v>
      </c>
      <c r="O34" s="15">
        <v>0</v>
      </c>
      <c r="P34" s="15">
        <v>11.0298</v>
      </c>
      <c r="Q34" s="15">
        <v>10.110900000000001</v>
      </c>
      <c r="R34" s="15">
        <v>11.347799999999999</v>
      </c>
      <c r="S34" s="15">
        <v>0</v>
      </c>
      <c r="T34" s="150" t="s">
        <v>186</v>
      </c>
      <c r="U34" s="150" t="s">
        <v>186</v>
      </c>
      <c r="V34" s="150" t="s">
        <v>186</v>
      </c>
      <c r="W34" s="150" t="s">
        <v>186</v>
      </c>
      <c r="X34" s="150" t="s">
        <v>186</v>
      </c>
      <c r="Y34" s="150" t="s">
        <v>186</v>
      </c>
      <c r="Z34" s="150" t="s">
        <v>186</v>
      </c>
      <c r="AA34" s="150" t="s">
        <v>186</v>
      </c>
      <c r="AB34" s="150" t="s">
        <v>186</v>
      </c>
      <c r="AC34" s="150" t="s">
        <v>186</v>
      </c>
      <c r="AD34" s="150" t="s">
        <v>186</v>
      </c>
      <c r="AE34" s="150" t="s">
        <v>186</v>
      </c>
    </row>
    <row r="35" spans="1:31" hidden="1" outlineLevel="1">
      <c r="A35" s="9">
        <v>41275</v>
      </c>
      <c r="B35" s="15">
        <v>18.139800000000001</v>
      </c>
      <c r="C35" s="15">
        <v>21.393999999999998</v>
      </c>
      <c r="D35" s="15">
        <v>16.979299999999999</v>
      </c>
      <c r="E35" s="15">
        <v>22.383900000000001</v>
      </c>
      <c r="F35" s="15">
        <v>15.130699999999999</v>
      </c>
      <c r="G35" s="15">
        <v>12.503299999999999</v>
      </c>
      <c r="H35" s="15">
        <v>22.248000000000001</v>
      </c>
      <c r="I35" s="15">
        <v>21.393999999999998</v>
      </c>
      <c r="J35" s="15">
        <v>23.028199999999998</v>
      </c>
      <c r="K35" s="15">
        <v>23.533100000000001</v>
      </c>
      <c r="L35" s="15">
        <v>22.189699999999998</v>
      </c>
      <c r="M35" s="15">
        <v>0</v>
      </c>
      <c r="N35" s="15">
        <v>13.106999999999999</v>
      </c>
      <c r="O35" s="15">
        <v>0</v>
      </c>
      <c r="P35" s="15">
        <v>13.106999999999999</v>
      </c>
      <c r="Q35" s="15">
        <v>12.357799999999999</v>
      </c>
      <c r="R35" s="15">
        <v>13.198</v>
      </c>
      <c r="S35" s="15">
        <v>12.503299999999999</v>
      </c>
      <c r="T35" s="15">
        <v>13.638400000000001</v>
      </c>
      <c r="U35" s="15">
        <v>0</v>
      </c>
      <c r="V35" s="15">
        <v>13.638400000000001</v>
      </c>
      <c r="W35" s="15">
        <v>12.357799999999999</v>
      </c>
      <c r="X35" s="15">
        <v>13.6898</v>
      </c>
      <c r="Y35" s="15">
        <v>14</v>
      </c>
      <c r="Z35" s="15">
        <v>11.0406</v>
      </c>
      <c r="AA35" s="15">
        <v>0</v>
      </c>
      <c r="AB35" s="15">
        <v>11.0406</v>
      </c>
      <c r="AC35" s="15">
        <v>0</v>
      </c>
      <c r="AD35" s="15">
        <v>11.4602</v>
      </c>
      <c r="AE35" s="15">
        <v>3.4548000000000001</v>
      </c>
    </row>
    <row r="36" spans="1:31" hidden="1" outlineLevel="1">
      <c r="A36" s="9">
        <v>41306</v>
      </c>
      <c r="B36" s="15">
        <v>18.517700000000001</v>
      </c>
      <c r="C36" s="15">
        <v>21.388100000000001</v>
      </c>
      <c r="D36" s="15">
        <v>17.1599</v>
      </c>
      <c r="E36" s="15">
        <v>19.1098</v>
      </c>
      <c r="F36" s="15">
        <v>14.819699999999999</v>
      </c>
      <c r="G36" s="15">
        <v>0</v>
      </c>
      <c r="H36" s="15">
        <v>21.8809</v>
      </c>
      <c r="I36" s="15">
        <v>21.388100000000001</v>
      </c>
      <c r="J36" s="15">
        <v>22.3066</v>
      </c>
      <c r="K36" s="15">
        <v>22.248699999999999</v>
      </c>
      <c r="L36" s="15">
        <v>22.485299999999999</v>
      </c>
      <c r="M36" s="15">
        <v>0</v>
      </c>
      <c r="N36" s="15">
        <v>10.931800000000001</v>
      </c>
      <c r="O36" s="15">
        <v>0</v>
      </c>
      <c r="P36" s="15">
        <v>10.931800000000001</v>
      </c>
      <c r="Q36" s="15">
        <v>9.2622999999999998</v>
      </c>
      <c r="R36" s="15">
        <v>11.618399999999999</v>
      </c>
      <c r="S36" s="15">
        <v>0</v>
      </c>
      <c r="T36" s="15">
        <v>11.3278</v>
      </c>
      <c r="U36" s="15">
        <v>0</v>
      </c>
      <c r="V36" s="15">
        <v>11.3278</v>
      </c>
      <c r="W36" s="15">
        <v>9.6600999999999999</v>
      </c>
      <c r="X36" s="15">
        <v>11.6434</v>
      </c>
      <c r="Y36" s="15">
        <v>0</v>
      </c>
      <c r="Z36" s="15">
        <v>9.8739000000000008</v>
      </c>
      <c r="AA36" s="15">
        <v>0</v>
      </c>
      <c r="AB36" s="15">
        <v>9.8739000000000008</v>
      </c>
      <c r="AC36" s="15">
        <v>9</v>
      </c>
      <c r="AD36" s="15">
        <v>11.4602</v>
      </c>
      <c r="AE36" s="15">
        <v>0</v>
      </c>
    </row>
    <row r="37" spans="1:31" hidden="1" outlineLevel="1">
      <c r="A37" s="9">
        <v>41334</v>
      </c>
      <c r="B37" s="15">
        <v>18.525099999999998</v>
      </c>
      <c r="C37" s="15">
        <v>21.316800000000001</v>
      </c>
      <c r="D37" s="15">
        <v>17.352499999999999</v>
      </c>
      <c r="E37" s="15">
        <v>16.032699999999998</v>
      </c>
      <c r="F37" s="15">
        <v>19.1266</v>
      </c>
      <c r="G37" s="15">
        <v>0</v>
      </c>
      <c r="H37" s="15">
        <v>21.001100000000001</v>
      </c>
      <c r="I37" s="15">
        <v>21.316800000000001</v>
      </c>
      <c r="J37" s="15">
        <v>20.798400000000001</v>
      </c>
      <c r="K37" s="15">
        <v>20.486499999999999</v>
      </c>
      <c r="L37" s="15">
        <v>21.092700000000001</v>
      </c>
      <c r="M37" s="15">
        <v>0</v>
      </c>
      <c r="N37" s="15">
        <v>10.838699999999999</v>
      </c>
      <c r="O37" s="15">
        <v>0</v>
      </c>
      <c r="P37" s="15">
        <v>10.838699999999999</v>
      </c>
      <c r="Q37" s="15">
        <v>10.505699999999999</v>
      </c>
      <c r="R37" s="15">
        <v>11.7842</v>
      </c>
      <c r="S37" s="15">
        <v>0</v>
      </c>
      <c r="T37" s="15">
        <v>10.9277</v>
      </c>
      <c r="U37" s="15">
        <v>0</v>
      </c>
      <c r="V37" s="15">
        <v>10.9277</v>
      </c>
      <c r="W37" s="15">
        <v>10.637600000000001</v>
      </c>
      <c r="X37" s="15">
        <v>11.990500000000001</v>
      </c>
      <c r="Y37" s="15">
        <v>0</v>
      </c>
      <c r="Z37" s="15">
        <v>10.264900000000001</v>
      </c>
      <c r="AA37" s="15">
        <v>0</v>
      </c>
      <c r="AB37" s="15">
        <v>10.264900000000001</v>
      </c>
      <c r="AC37" s="15">
        <v>9</v>
      </c>
      <c r="AD37" s="15">
        <v>11.272399999999999</v>
      </c>
      <c r="AE37" s="15">
        <v>0</v>
      </c>
    </row>
    <row r="38" spans="1:31" hidden="1" outlineLevel="1">
      <c r="A38" s="9">
        <v>41365</v>
      </c>
      <c r="B38" s="15">
        <v>18.4102</v>
      </c>
      <c r="C38" s="15">
        <v>21.6693</v>
      </c>
      <c r="D38" s="15">
        <v>17.4038</v>
      </c>
      <c r="E38" s="15">
        <v>17.383299999999998</v>
      </c>
      <c r="F38" s="15">
        <v>17.427399999999999</v>
      </c>
      <c r="G38" s="15">
        <v>0</v>
      </c>
      <c r="H38" s="15">
        <v>20.950099999999999</v>
      </c>
      <c r="I38" s="15">
        <v>21.6693</v>
      </c>
      <c r="J38" s="15">
        <v>20.616</v>
      </c>
      <c r="K38" s="15">
        <v>20.834499999999998</v>
      </c>
      <c r="L38" s="15">
        <v>20.357399999999998</v>
      </c>
      <c r="M38" s="15">
        <v>0</v>
      </c>
      <c r="N38" s="15">
        <v>11.033099999999999</v>
      </c>
      <c r="O38" s="15">
        <v>0</v>
      </c>
      <c r="P38" s="15">
        <v>11.033099999999999</v>
      </c>
      <c r="Q38" s="15">
        <v>10.2597</v>
      </c>
      <c r="R38" s="15">
        <v>11.873699999999999</v>
      </c>
      <c r="S38" s="15">
        <v>0</v>
      </c>
      <c r="T38" s="15">
        <v>11.0236</v>
      </c>
      <c r="U38" s="15">
        <v>0</v>
      </c>
      <c r="V38" s="15">
        <v>11.0236</v>
      </c>
      <c r="W38" s="15">
        <v>10.2597</v>
      </c>
      <c r="X38" s="15">
        <v>11.978300000000001</v>
      </c>
      <c r="Y38" s="15">
        <v>0</v>
      </c>
      <c r="Z38" s="15">
        <v>11.176</v>
      </c>
      <c r="AA38" s="15">
        <v>0</v>
      </c>
      <c r="AB38" s="15">
        <v>11.176</v>
      </c>
      <c r="AC38" s="15">
        <v>0</v>
      </c>
      <c r="AD38" s="15">
        <v>11.176</v>
      </c>
      <c r="AE38" s="15">
        <v>0</v>
      </c>
    </row>
    <row r="39" spans="1:31" hidden="1" outlineLevel="1">
      <c r="A39" s="9">
        <v>41395</v>
      </c>
      <c r="B39" s="15">
        <v>19.298400000000001</v>
      </c>
      <c r="C39" s="15">
        <v>21.053599999999999</v>
      </c>
      <c r="D39" s="15">
        <v>17.751200000000001</v>
      </c>
      <c r="E39" s="15">
        <v>17.223099999999999</v>
      </c>
      <c r="F39" s="15">
        <v>18.302399999999999</v>
      </c>
      <c r="G39" s="15">
        <v>0</v>
      </c>
      <c r="H39" s="15">
        <v>21.1479</v>
      </c>
      <c r="I39" s="15">
        <v>21.106300000000001</v>
      </c>
      <c r="J39" s="15">
        <v>21.201899999999998</v>
      </c>
      <c r="K39" s="15">
        <v>20.811299999999999</v>
      </c>
      <c r="L39" s="15">
        <v>21.613600000000002</v>
      </c>
      <c r="M39" s="15">
        <v>0</v>
      </c>
      <c r="N39" s="15">
        <v>10.561199999999999</v>
      </c>
      <c r="O39" s="15">
        <v>10.5</v>
      </c>
      <c r="P39" s="15">
        <v>10.562099999999999</v>
      </c>
      <c r="Q39" s="15">
        <v>9.6381999999999994</v>
      </c>
      <c r="R39" s="15">
        <v>11.507199999999999</v>
      </c>
      <c r="S39" s="15">
        <v>0</v>
      </c>
      <c r="T39" s="15">
        <v>10.7814</v>
      </c>
      <c r="U39" s="15">
        <v>10.5</v>
      </c>
      <c r="V39" s="15">
        <v>10.7867</v>
      </c>
      <c r="W39" s="15">
        <v>9.6910000000000007</v>
      </c>
      <c r="X39" s="15">
        <v>11.636799999999999</v>
      </c>
      <c r="Y39" s="15">
        <v>0</v>
      </c>
      <c r="Z39" s="15">
        <v>9.9969999999999999</v>
      </c>
      <c r="AA39" s="15">
        <v>0</v>
      </c>
      <c r="AB39" s="15">
        <v>9.9969999999999999</v>
      </c>
      <c r="AC39" s="15">
        <v>9.5526999999999997</v>
      </c>
      <c r="AD39" s="15">
        <v>10.935700000000001</v>
      </c>
      <c r="AE39" s="15">
        <v>0</v>
      </c>
    </row>
    <row r="40" spans="1:31" hidden="1" outlineLevel="1">
      <c r="A40" s="9">
        <v>41426</v>
      </c>
      <c r="B40" s="15">
        <v>18.002800000000001</v>
      </c>
      <c r="C40" s="15">
        <v>20.415600000000001</v>
      </c>
      <c r="D40" s="15">
        <v>17.054300000000001</v>
      </c>
      <c r="E40" s="15">
        <v>15.7018</v>
      </c>
      <c r="F40" s="15">
        <v>17.9316</v>
      </c>
      <c r="G40" s="15">
        <v>0</v>
      </c>
      <c r="H40" s="15">
        <v>19.956299999999999</v>
      </c>
      <c r="I40" s="15">
        <v>20.780899999999999</v>
      </c>
      <c r="J40" s="15">
        <v>19.5152</v>
      </c>
      <c r="K40" s="15">
        <v>19.7011</v>
      </c>
      <c r="L40" s="15">
        <v>19.4298</v>
      </c>
      <c r="M40" s="15">
        <v>0</v>
      </c>
      <c r="N40" s="15">
        <v>11.041</v>
      </c>
      <c r="O40" s="15">
        <v>10.4978</v>
      </c>
      <c r="P40" s="15">
        <v>11.067</v>
      </c>
      <c r="Q40" s="15">
        <v>10.463699999999999</v>
      </c>
      <c r="R40" s="15">
        <v>11.916700000000001</v>
      </c>
      <c r="S40" s="15" t="s">
        <v>265</v>
      </c>
      <c r="T40" s="15">
        <v>10.787000000000001</v>
      </c>
      <c r="U40" s="15">
        <v>10.4978</v>
      </c>
      <c r="V40" s="15">
        <v>10.806699999999999</v>
      </c>
      <c r="W40" s="15">
        <v>10.1982</v>
      </c>
      <c r="X40" s="15">
        <v>11.990500000000001</v>
      </c>
      <c r="Y40" s="15">
        <v>0</v>
      </c>
      <c r="Z40" s="15">
        <v>11.688599999999999</v>
      </c>
      <c r="AA40" s="15">
        <v>0</v>
      </c>
      <c r="AB40" s="15">
        <v>11.688599999999999</v>
      </c>
      <c r="AC40" s="15">
        <v>11.5</v>
      </c>
      <c r="AD40" s="15">
        <v>11.8164</v>
      </c>
      <c r="AE40" s="15">
        <v>0</v>
      </c>
    </row>
    <row r="41" spans="1:31" hidden="1" outlineLevel="1">
      <c r="A41" s="9">
        <v>41456</v>
      </c>
      <c r="B41" s="15">
        <v>18.0076</v>
      </c>
      <c r="C41" s="15">
        <v>20.483499999999999</v>
      </c>
      <c r="D41" s="15">
        <v>16.868500000000001</v>
      </c>
      <c r="E41" s="15">
        <v>17.490600000000001</v>
      </c>
      <c r="F41" s="15">
        <v>16.2149</v>
      </c>
      <c r="G41" s="15">
        <v>11.24</v>
      </c>
      <c r="H41" s="15">
        <v>19.858000000000001</v>
      </c>
      <c r="I41" s="15">
        <v>20.712800000000001</v>
      </c>
      <c r="J41" s="15">
        <v>19.297899999999998</v>
      </c>
      <c r="K41" s="15">
        <v>19.007000000000001</v>
      </c>
      <c r="L41" s="15">
        <v>19.760400000000001</v>
      </c>
      <c r="M41" s="15">
        <v>0</v>
      </c>
      <c r="N41" s="15">
        <v>11.519</v>
      </c>
      <c r="O41" s="15">
        <v>10.513999999999999</v>
      </c>
      <c r="P41" s="15">
        <v>11.552199999999999</v>
      </c>
      <c r="Q41" s="15">
        <v>10.5198</v>
      </c>
      <c r="R41" s="15">
        <v>11.978899999999999</v>
      </c>
      <c r="S41" s="15">
        <v>11.24</v>
      </c>
      <c r="T41" s="15">
        <v>11.4724</v>
      </c>
      <c r="U41" s="15">
        <v>10.513999999999999</v>
      </c>
      <c r="V41" s="15">
        <v>11.5075</v>
      </c>
      <c r="W41" s="15">
        <v>10.5175</v>
      </c>
      <c r="X41" s="15">
        <v>11.963699999999999</v>
      </c>
      <c r="Y41" s="15">
        <v>11.24</v>
      </c>
      <c r="Z41" s="15">
        <v>11.951700000000001</v>
      </c>
      <c r="AA41" s="15">
        <v>0</v>
      </c>
      <c r="AB41" s="15">
        <v>11.951700000000001</v>
      </c>
      <c r="AC41" s="15">
        <v>10.5954</v>
      </c>
      <c r="AD41" s="15">
        <v>12.081200000000001</v>
      </c>
      <c r="AE41" s="15">
        <v>0</v>
      </c>
    </row>
    <row r="42" spans="1:31" hidden="1" outlineLevel="1">
      <c r="A42" s="9">
        <v>41487</v>
      </c>
      <c r="B42" s="15">
        <v>19.239699999999999</v>
      </c>
      <c r="C42" s="15">
        <v>20.672999999999998</v>
      </c>
      <c r="D42" s="15">
        <v>18.3062</v>
      </c>
      <c r="E42" s="15">
        <v>18.2471</v>
      </c>
      <c r="F42" s="15">
        <v>18.7256</v>
      </c>
      <c r="G42" s="15">
        <v>0</v>
      </c>
      <c r="H42" s="15">
        <v>19.5063</v>
      </c>
      <c r="I42" s="15">
        <v>20.801200000000001</v>
      </c>
      <c r="J42" s="15">
        <v>18.638100000000001</v>
      </c>
      <c r="K42" s="15">
        <v>18.620699999999999</v>
      </c>
      <c r="L42" s="15">
        <v>18.756799999999998</v>
      </c>
      <c r="M42" s="15">
        <v>0</v>
      </c>
      <c r="N42" s="15">
        <v>10.4552</v>
      </c>
      <c r="O42" s="15">
        <v>10.478</v>
      </c>
      <c r="P42" s="15">
        <v>10.4506</v>
      </c>
      <c r="Q42" s="15">
        <v>10.398999999999999</v>
      </c>
      <c r="R42" s="15">
        <v>13.343</v>
      </c>
      <c r="S42" s="15">
        <v>0</v>
      </c>
      <c r="T42" s="15">
        <v>10.248799999999999</v>
      </c>
      <c r="U42" s="15">
        <v>10.478</v>
      </c>
      <c r="V42" s="15">
        <v>10.191800000000001</v>
      </c>
      <c r="W42" s="15">
        <v>10.1213</v>
      </c>
      <c r="X42" s="15">
        <v>13.343</v>
      </c>
      <c r="Y42" s="15">
        <v>0</v>
      </c>
      <c r="Z42" s="15">
        <v>11.5</v>
      </c>
      <c r="AA42" s="15">
        <v>0</v>
      </c>
      <c r="AB42" s="15">
        <v>11.5</v>
      </c>
      <c r="AC42" s="15">
        <v>11.5</v>
      </c>
      <c r="AD42" s="15">
        <v>0</v>
      </c>
      <c r="AE42" s="15">
        <v>0</v>
      </c>
    </row>
    <row r="43" spans="1:31" hidden="1" outlineLevel="1">
      <c r="A43" s="9">
        <v>41518</v>
      </c>
      <c r="B43" s="15">
        <v>16.084499999999998</v>
      </c>
      <c r="C43" s="15">
        <v>20.091699999999999</v>
      </c>
      <c r="D43" s="15">
        <v>14.276400000000001</v>
      </c>
      <c r="E43" s="15">
        <v>13.774900000000001</v>
      </c>
      <c r="F43" s="15">
        <v>17.795500000000001</v>
      </c>
      <c r="G43" s="15">
        <v>1.6873</v>
      </c>
      <c r="H43" s="15">
        <v>17.915099999999999</v>
      </c>
      <c r="I43" s="15">
        <v>20.3278</v>
      </c>
      <c r="J43" s="15">
        <v>16.189800000000002</v>
      </c>
      <c r="K43" s="15">
        <v>15.858599999999999</v>
      </c>
      <c r="L43" s="15">
        <v>18.712499999999999</v>
      </c>
      <c r="M43" s="15">
        <v>1.6873</v>
      </c>
      <c r="N43" s="15">
        <v>11.189299999999999</v>
      </c>
      <c r="O43" s="15">
        <v>10.4856</v>
      </c>
      <c r="P43" s="15">
        <v>11.209199999999999</v>
      </c>
      <c r="Q43" s="15">
        <v>10.929399999999999</v>
      </c>
      <c r="R43" s="15">
        <v>14.2575</v>
      </c>
      <c r="S43" s="15">
        <v>0</v>
      </c>
      <c r="T43" s="15">
        <v>11.1828</v>
      </c>
      <c r="U43" s="15">
        <v>10.4856</v>
      </c>
      <c r="V43" s="15">
        <v>11.2028</v>
      </c>
      <c r="W43" s="15">
        <v>10.9168</v>
      </c>
      <c r="X43" s="15">
        <v>14.2575</v>
      </c>
      <c r="Y43" s="15">
        <v>0</v>
      </c>
      <c r="Z43" s="15">
        <v>11.5586</v>
      </c>
      <c r="AA43" s="15">
        <v>0</v>
      </c>
      <c r="AB43" s="15">
        <v>11.5586</v>
      </c>
      <c r="AC43" s="15">
        <v>11.5586</v>
      </c>
      <c r="AD43" s="15">
        <v>0</v>
      </c>
      <c r="AE43" s="15">
        <v>0</v>
      </c>
    </row>
    <row r="44" spans="1:31" hidden="1" outlineLevel="1">
      <c r="A44" s="9">
        <v>41548</v>
      </c>
      <c r="B44" s="15">
        <v>16.514299999999999</v>
      </c>
      <c r="C44" s="15">
        <v>20.006399999999999</v>
      </c>
      <c r="D44" s="15">
        <v>14.706</v>
      </c>
      <c r="E44" s="15">
        <v>14.762</v>
      </c>
      <c r="F44" s="15">
        <v>14.337999999999999</v>
      </c>
      <c r="G44" s="15">
        <v>0</v>
      </c>
      <c r="H44" s="15">
        <v>17.529599999999999</v>
      </c>
      <c r="I44" s="15">
        <v>20.1873</v>
      </c>
      <c r="J44" s="15">
        <v>15.8484</v>
      </c>
      <c r="K44" s="15">
        <v>15.5852</v>
      </c>
      <c r="L44" s="15">
        <v>18.866099999999999</v>
      </c>
      <c r="M44" s="15">
        <v>0</v>
      </c>
      <c r="N44" s="15">
        <v>10.044</v>
      </c>
      <c r="O44" s="15">
        <v>10.307399999999999</v>
      </c>
      <c r="P44" s="15">
        <v>10.0313</v>
      </c>
      <c r="Q44" s="15">
        <v>10.033899999999999</v>
      </c>
      <c r="R44" s="15">
        <v>10.026300000000001</v>
      </c>
      <c r="S44" s="15" t="s">
        <v>265</v>
      </c>
      <c r="T44" s="15">
        <v>10.668699999999999</v>
      </c>
      <c r="U44" s="15">
        <v>10.307399999999999</v>
      </c>
      <c r="V44" s="15">
        <v>10.737500000000001</v>
      </c>
      <c r="W44" s="15">
        <v>10.737500000000001</v>
      </c>
      <c r="X44" s="15">
        <v>0</v>
      </c>
      <c r="Y44" s="15">
        <v>0</v>
      </c>
      <c r="Z44" s="15">
        <v>9.7912999999999997</v>
      </c>
      <c r="AA44" s="15">
        <v>0</v>
      </c>
      <c r="AB44" s="15">
        <v>9.7912999999999997</v>
      </c>
      <c r="AC44" s="15">
        <v>9.5896000000000008</v>
      </c>
      <c r="AD44" s="15">
        <v>10.026300000000001</v>
      </c>
      <c r="AE44" s="15">
        <v>0</v>
      </c>
    </row>
    <row r="45" spans="1:31" hidden="1" outlineLevel="1">
      <c r="A45" s="9">
        <v>41579</v>
      </c>
      <c r="B45" s="15">
        <v>16.0321</v>
      </c>
      <c r="C45" s="15">
        <v>19.888500000000001</v>
      </c>
      <c r="D45" s="15">
        <v>14.135</v>
      </c>
      <c r="E45" s="15">
        <v>13.851900000000001</v>
      </c>
      <c r="F45" s="15">
        <v>19.191199999999998</v>
      </c>
      <c r="G45" s="15">
        <v>20.9</v>
      </c>
      <c r="H45" s="15">
        <v>16.513000000000002</v>
      </c>
      <c r="I45" s="15">
        <v>20.23</v>
      </c>
      <c r="J45" s="15">
        <v>14.557399999999999</v>
      </c>
      <c r="K45" s="15">
        <v>14.268000000000001</v>
      </c>
      <c r="L45" s="15">
        <v>19.191199999999998</v>
      </c>
      <c r="M45" s="15">
        <v>20.9</v>
      </c>
      <c r="N45" s="15">
        <v>10.2751</v>
      </c>
      <c r="O45" s="15">
        <v>10.489800000000001</v>
      </c>
      <c r="P45" s="15">
        <v>10.237299999999999</v>
      </c>
      <c r="Q45" s="15">
        <v>10.237299999999999</v>
      </c>
      <c r="R45" s="15">
        <v>0</v>
      </c>
      <c r="S45" s="15" t="s">
        <v>265</v>
      </c>
      <c r="T45" s="15">
        <v>10.820399999999999</v>
      </c>
      <c r="U45" s="15">
        <v>10.489800000000001</v>
      </c>
      <c r="V45" s="15">
        <v>10.9886</v>
      </c>
      <c r="W45" s="15">
        <v>10.9886</v>
      </c>
      <c r="X45" s="15">
        <v>0</v>
      </c>
      <c r="Y45" s="15">
        <v>0</v>
      </c>
      <c r="Z45" s="15">
        <v>9.8388000000000009</v>
      </c>
      <c r="AA45" s="15">
        <v>0</v>
      </c>
      <c r="AB45" s="15">
        <v>9.8388000000000009</v>
      </c>
      <c r="AC45" s="15">
        <v>9.8388000000000009</v>
      </c>
      <c r="AD45" s="15">
        <v>0</v>
      </c>
      <c r="AE45" s="15">
        <v>0</v>
      </c>
    </row>
    <row r="46" spans="1:31" hidden="1" outlineLevel="1">
      <c r="A46" s="9">
        <v>41609</v>
      </c>
      <c r="B46" s="15">
        <v>17.967500000000001</v>
      </c>
      <c r="C46" s="15">
        <v>19.673500000000001</v>
      </c>
      <c r="D46" s="15">
        <v>17.262</v>
      </c>
      <c r="E46" s="15">
        <v>17.1691</v>
      </c>
      <c r="F46" s="15">
        <v>17.607500000000002</v>
      </c>
      <c r="G46" s="15">
        <v>14.479200000000001</v>
      </c>
      <c r="H46" s="15">
        <v>19.0396</v>
      </c>
      <c r="I46" s="15">
        <v>19.938700000000001</v>
      </c>
      <c r="J46" s="15">
        <v>18.606200000000001</v>
      </c>
      <c r="K46" s="15">
        <v>18.584099999999999</v>
      </c>
      <c r="L46" s="15">
        <v>18.751100000000001</v>
      </c>
      <c r="M46" s="15">
        <v>14.479200000000001</v>
      </c>
      <c r="N46" s="15">
        <v>10.516500000000001</v>
      </c>
      <c r="O46" s="15">
        <v>10.496499999999999</v>
      </c>
      <c r="P46" s="15">
        <v>10.517899999999999</v>
      </c>
      <c r="Q46" s="15">
        <v>10.926</v>
      </c>
      <c r="R46" s="15">
        <v>8.3156999999999996</v>
      </c>
      <c r="S46" s="15">
        <v>0</v>
      </c>
      <c r="T46" s="15">
        <v>10.8751</v>
      </c>
      <c r="U46" s="15">
        <v>10.496499999999999</v>
      </c>
      <c r="V46" s="15">
        <v>10.924099999999999</v>
      </c>
      <c r="W46" s="15">
        <v>10.920199999999999</v>
      </c>
      <c r="X46" s="15">
        <v>13.8027</v>
      </c>
      <c r="Y46" s="15">
        <v>0</v>
      </c>
      <c r="Z46" s="15">
        <v>10.0428</v>
      </c>
      <c r="AA46" s="15">
        <v>0</v>
      </c>
      <c r="AB46" s="15">
        <v>10.0428</v>
      </c>
      <c r="AC46" s="15">
        <v>10.936299999999999</v>
      </c>
      <c r="AD46" s="15">
        <v>8.2895000000000003</v>
      </c>
      <c r="AE46" s="15">
        <v>0</v>
      </c>
    </row>
    <row r="47" spans="1:31" hidden="1" outlineLevel="1">
      <c r="A47" s="9">
        <v>41640</v>
      </c>
      <c r="B47" s="15">
        <v>16.007999999999999</v>
      </c>
      <c r="C47" s="15">
        <v>19.764500000000002</v>
      </c>
      <c r="D47" s="15">
        <v>14.567600000000001</v>
      </c>
      <c r="E47" s="15">
        <v>16.476199999999999</v>
      </c>
      <c r="F47" s="15">
        <v>18.1629</v>
      </c>
      <c r="G47" s="15">
        <v>12</v>
      </c>
      <c r="H47" s="15">
        <v>16.2456</v>
      </c>
      <c r="I47" s="15">
        <v>19.978000000000002</v>
      </c>
      <c r="J47" s="15">
        <v>14.7765</v>
      </c>
      <c r="K47" s="15">
        <v>17.130099999999999</v>
      </c>
      <c r="L47" s="15">
        <v>18.1629</v>
      </c>
      <c r="M47" s="15">
        <v>12</v>
      </c>
      <c r="N47" s="15">
        <v>10.402699999999999</v>
      </c>
      <c r="O47" s="15">
        <v>10.465</v>
      </c>
      <c r="P47" s="15">
        <v>10.391500000000001</v>
      </c>
      <c r="Q47" s="15">
        <v>10.391500000000001</v>
      </c>
      <c r="R47" s="15" t="s">
        <v>265</v>
      </c>
      <c r="S47" s="15" t="s">
        <v>265</v>
      </c>
      <c r="T47" s="15">
        <v>10.3986</v>
      </c>
      <c r="U47" s="15">
        <v>10.465</v>
      </c>
      <c r="V47" s="15">
        <v>10.355</v>
      </c>
      <c r="W47" s="15">
        <v>10.355</v>
      </c>
      <c r="X47" s="15">
        <v>0</v>
      </c>
      <c r="Y47" s="15">
        <v>0</v>
      </c>
      <c r="Z47" s="15">
        <v>10.4053</v>
      </c>
      <c r="AA47" s="15">
        <v>0</v>
      </c>
      <c r="AB47" s="15">
        <v>10.4053</v>
      </c>
      <c r="AC47" s="15">
        <v>10.4053</v>
      </c>
      <c r="AD47" s="15">
        <v>0</v>
      </c>
      <c r="AE47" s="15">
        <v>0</v>
      </c>
    </row>
    <row r="48" spans="1:31" hidden="1" outlineLevel="1">
      <c r="A48" s="9">
        <v>41671</v>
      </c>
      <c r="B48" s="15">
        <v>18.123000000000001</v>
      </c>
      <c r="C48" s="15">
        <v>19.2758</v>
      </c>
      <c r="D48" s="15">
        <v>17.8505</v>
      </c>
      <c r="E48" s="15">
        <v>18.862100000000002</v>
      </c>
      <c r="F48" s="15">
        <v>18.4955</v>
      </c>
      <c r="G48" s="15">
        <v>12.6439</v>
      </c>
      <c r="H48" s="15">
        <v>18.708500000000001</v>
      </c>
      <c r="I48" s="15">
        <v>19.295100000000001</v>
      </c>
      <c r="J48" s="15">
        <v>18.557400000000001</v>
      </c>
      <c r="K48" s="15">
        <v>19.936699999999998</v>
      </c>
      <c r="L48" s="15">
        <v>18.4955</v>
      </c>
      <c r="M48" s="15">
        <v>12.6439</v>
      </c>
      <c r="N48" s="15">
        <v>10.2056</v>
      </c>
      <c r="O48" s="15">
        <v>12</v>
      </c>
      <c r="P48" s="15">
        <v>10.192399999999999</v>
      </c>
      <c r="Q48" s="15">
        <v>10.192399999999999</v>
      </c>
      <c r="R48" s="15" t="s">
        <v>265</v>
      </c>
      <c r="S48" s="15">
        <v>0</v>
      </c>
      <c r="T48" s="15">
        <v>10.0145</v>
      </c>
      <c r="U48" s="15">
        <v>12</v>
      </c>
      <c r="V48" s="15">
        <v>9.9956999999999994</v>
      </c>
      <c r="W48" s="15">
        <v>9.9956999999999994</v>
      </c>
      <c r="X48" s="15">
        <v>0</v>
      </c>
      <c r="Y48" s="15">
        <v>0</v>
      </c>
      <c r="Z48" s="15">
        <v>10.8911</v>
      </c>
      <c r="AA48" s="15">
        <v>0</v>
      </c>
      <c r="AB48" s="15">
        <v>10.8911</v>
      </c>
      <c r="AC48" s="15">
        <v>10.8911</v>
      </c>
      <c r="AD48" s="15">
        <v>0</v>
      </c>
      <c r="AE48" s="15">
        <v>0</v>
      </c>
    </row>
    <row r="49" spans="1:31" hidden="1" outlineLevel="1">
      <c r="A49" s="9">
        <v>41699</v>
      </c>
      <c r="B49" s="15">
        <v>16.325099999999999</v>
      </c>
      <c r="C49" s="15">
        <v>20.3949</v>
      </c>
      <c r="D49" s="15">
        <v>14.6029</v>
      </c>
      <c r="E49" s="15">
        <v>17.976199999999999</v>
      </c>
      <c r="F49" s="15">
        <v>11.941599999999999</v>
      </c>
      <c r="G49" s="15">
        <v>0</v>
      </c>
      <c r="H49" s="15">
        <v>20.3109</v>
      </c>
      <c r="I49" s="15">
        <v>20.543900000000001</v>
      </c>
      <c r="J49" s="15">
        <v>20.094899999999999</v>
      </c>
      <c r="K49" s="15">
        <v>20.6861</v>
      </c>
      <c r="L49" s="15">
        <v>17.9252</v>
      </c>
      <c r="M49" s="15">
        <v>0</v>
      </c>
      <c r="N49" s="15">
        <v>10.157299999999999</v>
      </c>
      <c r="O49" s="15">
        <v>11.8299</v>
      </c>
      <c r="P49" s="15">
        <v>10.135400000000001</v>
      </c>
      <c r="Q49" s="15">
        <v>7.1817000000000002</v>
      </c>
      <c r="R49" s="15">
        <v>10.7</v>
      </c>
      <c r="S49" s="15" t="s">
        <v>265</v>
      </c>
      <c r="T49" s="15">
        <v>10.1564</v>
      </c>
      <c r="U49" s="15">
        <v>11.8299</v>
      </c>
      <c r="V49" s="15">
        <v>10.133900000000001</v>
      </c>
      <c r="W49" s="15">
        <v>6.6223999999999998</v>
      </c>
      <c r="X49" s="15">
        <v>10.7</v>
      </c>
      <c r="Y49" s="15">
        <v>0</v>
      </c>
      <c r="Z49" s="15">
        <v>10.1934</v>
      </c>
      <c r="AA49" s="15">
        <v>0</v>
      </c>
      <c r="AB49" s="15">
        <v>10.1934</v>
      </c>
      <c r="AC49" s="15">
        <v>10.1934</v>
      </c>
      <c r="AD49" s="15">
        <v>0</v>
      </c>
      <c r="AE49" s="15">
        <v>0</v>
      </c>
    </row>
    <row r="50" spans="1:31" hidden="1" outlineLevel="1">
      <c r="A50" s="9">
        <v>41730</v>
      </c>
      <c r="B50" s="15">
        <v>18.4451</v>
      </c>
      <c r="C50" s="15">
        <v>20.0093</v>
      </c>
      <c r="D50" s="15">
        <v>17.764500000000002</v>
      </c>
      <c r="E50" s="15">
        <v>19.716799999999999</v>
      </c>
      <c r="F50" s="15">
        <v>13.4217</v>
      </c>
      <c r="G50" s="15">
        <v>0</v>
      </c>
      <c r="H50" s="15">
        <v>20.5684</v>
      </c>
      <c r="I50" s="15">
        <v>20.3249</v>
      </c>
      <c r="J50" s="15">
        <v>20.712800000000001</v>
      </c>
      <c r="K50" s="15">
        <v>20.616599999999998</v>
      </c>
      <c r="L50" s="15">
        <v>21.4893</v>
      </c>
      <c r="M50" s="15">
        <v>0</v>
      </c>
      <c r="N50" s="15">
        <v>10.539</v>
      </c>
      <c r="O50" s="15">
        <v>10.443899999999999</v>
      </c>
      <c r="P50" s="15">
        <v>10.5436</v>
      </c>
      <c r="Q50" s="15">
        <v>9.9186999999999994</v>
      </c>
      <c r="R50" s="15">
        <v>10.7</v>
      </c>
      <c r="S50" s="15" t="s">
        <v>265</v>
      </c>
      <c r="T50" s="15">
        <v>10.539</v>
      </c>
      <c r="U50" s="15">
        <v>10.443899999999999</v>
      </c>
      <c r="V50" s="15">
        <v>10.5436</v>
      </c>
      <c r="W50" s="15">
        <v>9.9186999999999994</v>
      </c>
      <c r="X50" s="15">
        <v>10.7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1:31" hidden="1" outlineLevel="1">
      <c r="A51" s="9">
        <v>41760</v>
      </c>
      <c r="B51" s="15">
        <v>18.5428</v>
      </c>
      <c r="C51" s="15">
        <v>20.503</v>
      </c>
      <c r="D51" s="15">
        <v>17.7912</v>
      </c>
      <c r="E51" s="15">
        <v>17.992999999999999</v>
      </c>
      <c r="F51" s="15">
        <v>16.982700000000001</v>
      </c>
      <c r="G51" s="15">
        <v>0</v>
      </c>
      <c r="H51" s="15">
        <v>20.052600000000002</v>
      </c>
      <c r="I51" s="15">
        <v>20.694099999999999</v>
      </c>
      <c r="J51" s="15">
        <v>19.754200000000001</v>
      </c>
      <c r="K51" s="15">
        <v>19.523</v>
      </c>
      <c r="L51" s="15">
        <v>21.011500000000002</v>
      </c>
      <c r="M51" s="15">
        <v>0</v>
      </c>
      <c r="N51" s="15">
        <v>9.5312999999999999</v>
      </c>
      <c r="O51" s="15">
        <v>10.5617</v>
      </c>
      <c r="P51" s="15">
        <v>9.4923000000000002</v>
      </c>
      <c r="Q51" s="15">
        <v>9.0724</v>
      </c>
      <c r="R51" s="15">
        <v>10.1561</v>
      </c>
      <c r="S51" s="15" t="s">
        <v>265</v>
      </c>
      <c r="T51" s="15">
        <v>9.2782999999999998</v>
      </c>
      <c r="U51" s="15">
        <v>10.5617</v>
      </c>
      <c r="V51" s="15">
        <v>9.2044999999999995</v>
      </c>
      <c r="W51" s="15">
        <v>9.0724</v>
      </c>
      <c r="X51" s="15">
        <v>11</v>
      </c>
      <c r="Y51" s="15">
        <v>0</v>
      </c>
      <c r="Z51" s="15">
        <v>10.0451</v>
      </c>
      <c r="AA51" s="15">
        <v>0</v>
      </c>
      <c r="AB51" s="15">
        <v>10.0451</v>
      </c>
      <c r="AC51" s="15">
        <v>0</v>
      </c>
      <c r="AD51" s="15">
        <v>10.0451</v>
      </c>
      <c r="AE51" s="15">
        <v>0</v>
      </c>
    </row>
    <row r="52" spans="1:31" hidden="1" outlineLevel="1">
      <c r="A52" s="9">
        <v>41791</v>
      </c>
      <c r="B52" s="15">
        <v>19.322099999999999</v>
      </c>
      <c r="C52" s="15">
        <v>20.916</v>
      </c>
      <c r="D52" s="15">
        <v>18.176600000000001</v>
      </c>
      <c r="E52" s="15">
        <v>18.056100000000001</v>
      </c>
      <c r="F52" s="15">
        <v>19.355399999999999</v>
      </c>
      <c r="G52" s="15">
        <v>0</v>
      </c>
      <c r="H52" s="15">
        <v>19.460599999999999</v>
      </c>
      <c r="I52" s="15">
        <v>20.916</v>
      </c>
      <c r="J52" s="15">
        <v>18.389600000000002</v>
      </c>
      <c r="K52" s="15">
        <v>18.272600000000001</v>
      </c>
      <c r="L52" s="15">
        <v>19.5411</v>
      </c>
      <c r="M52" s="15">
        <v>0</v>
      </c>
      <c r="N52" s="15">
        <v>9.2904</v>
      </c>
      <c r="O52" s="15">
        <v>0</v>
      </c>
      <c r="P52" s="15">
        <v>9.2904</v>
      </c>
      <c r="Q52" s="15">
        <v>8.8154000000000003</v>
      </c>
      <c r="R52" s="15">
        <v>13.023400000000001</v>
      </c>
      <c r="S52" s="15" t="s">
        <v>265</v>
      </c>
      <c r="T52" s="15">
        <v>9.2904</v>
      </c>
      <c r="U52" s="15">
        <v>0</v>
      </c>
      <c r="V52" s="15">
        <v>9.2904</v>
      </c>
      <c r="W52" s="15">
        <v>8.8154000000000003</v>
      </c>
      <c r="X52" s="15">
        <v>13.023400000000001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</row>
    <row r="53" spans="1:31" hidden="1" outlineLevel="1">
      <c r="A53" s="9">
        <v>41821</v>
      </c>
      <c r="B53" s="15">
        <v>19.203600000000002</v>
      </c>
      <c r="C53" s="15">
        <v>20.818000000000001</v>
      </c>
      <c r="D53" s="15">
        <v>18.4344</v>
      </c>
      <c r="E53" s="15">
        <v>18.386700000000001</v>
      </c>
      <c r="F53" s="15">
        <v>18.8979</v>
      </c>
      <c r="G53" s="15">
        <v>0</v>
      </c>
      <c r="H53" s="15">
        <v>19.728200000000001</v>
      </c>
      <c r="I53" s="15">
        <v>20.818000000000001</v>
      </c>
      <c r="J53" s="15">
        <v>19.1629</v>
      </c>
      <c r="K53" s="15">
        <v>19.192900000000002</v>
      </c>
      <c r="L53" s="15">
        <v>18.8979</v>
      </c>
      <c r="M53" s="15">
        <v>0</v>
      </c>
      <c r="N53" s="15">
        <v>10.246499999999999</v>
      </c>
      <c r="O53" s="15">
        <v>0</v>
      </c>
      <c r="P53" s="15">
        <v>10.246499999999999</v>
      </c>
      <c r="Q53" s="15">
        <v>10.246499999999999</v>
      </c>
      <c r="R53" s="15" t="s">
        <v>265</v>
      </c>
      <c r="S53" s="15">
        <v>0</v>
      </c>
      <c r="T53" s="15">
        <v>10.234500000000001</v>
      </c>
      <c r="U53" s="15">
        <v>0</v>
      </c>
      <c r="V53" s="15">
        <v>10.234500000000001</v>
      </c>
      <c r="W53" s="15">
        <v>10.234500000000001</v>
      </c>
      <c r="X53" s="15">
        <v>0</v>
      </c>
      <c r="Y53" s="15">
        <v>0</v>
      </c>
      <c r="Z53" s="15">
        <v>10.269600000000001</v>
      </c>
      <c r="AA53" s="15">
        <v>0</v>
      </c>
      <c r="AB53" s="15">
        <v>10.269600000000001</v>
      </c>
      <c r="AC53" s="15">
        <v>10.269600000000001</v>
      </c>
      <c r="AD53" s="15">
        <v>0</v>
      </c>
      <c r="AE53" s="15">
        <v>0</v>
      </c>
    </row>
    <row r="54" spans="1:31" hidden="1" outlineLevel="1">
      <c r="A54" s="9">
        <v>41852</v>
      </c>
      <c r="B54" s="15">
        <v>19.709499999999998</v>
      </c>
      <c r="C54" s="15">
        <v>20.084900000000001</v>
      </c>
      <c r="D54" s="15">
        <v>19.5457</v>
      </c>
      <c r="E54" s="15">
        <v>19.5413</v>
      </c>
      <c r="F54" s="15">
        <v>19.572500000000002</v>
      </c>
      <c r="G54" s="15">
        <v>0</v>
      </c>
      <c r="H54" s="15">
        <v>20.288900000000002</v>
      </c>
      <c r="I54" s="15">
        <v>20.084900000000001</v>
      </c>
      <c r="J54" s="15">
        <v>20.386199999999999</v>
      </c>
      <c r="K54" s="15">
        <v>20.528199999999998</v>
      </c>
      <c r="L54" s="15">
        <v>19.588000000000001</v>
      </c>
      <c r="M54" s="15">
        <v>0</v>
      </c>
      <c r="N54" s="15">
        <v>10.452</v>
      </c>
      <c r="O54" s="15">
        <v>0</v>
      </c>
      <c r="P54" s="15">
        <v>10.452</v>
      </c>
      <c r="Q54" s="15">
        <v>10.439399999999999</v>
      </c>
      <c r="R54" s="15">
        <v>13.4598</v>
      </c>
      <c r="S54" s="15" t="s">
        <v>265</v>
      </c>
      <c r="T54" s="15">
        <v>10.545</v>
      </c>
      <c r="U54" s="15">
        <v>0</v>
      </c>
      <c r="V54" s="15">
        <v>10.545</v>
      </c>
      <c r="W54" s="15">
        <v>10.524800000000001</v>
      </c>
      <c r="X54" s="15">
        <v>13.4598</v>
      </c>
      <c r="Y54" s="15">
        <v>0</v>
      </c>
      <c r="Z54" s="15">
        <v>10.3103</v>
      </c>
      <c r="AA54" s="15">
        <v>0</v>
      </c>
      <c r="AB54" s="15">
        <v>10.3103</v>
      </c>
      <c r="AC54" s="15">
        <v>10.3103</v>
      </c>
      <c r="AD54" s="15">
        <v>0</v>
      </c>
      <c r="AE54" s="15">
        <v>0</v>
      </c>
    </row>
    <row r="55" spans="1:31" hidden="1" outlineLevel="1" collapsed="1">
      <c r="A55" s="9">
        <v>41883</v>
      </c>
      <c r="B55" s="15">
        <v>19.319600000000001</v>
      </c>
      <c r="C55" s="15">
        <v>20.018000000000001</v>
      </c>
      <c r="D55" s="15">
        <v>18.994299999999999</v>
      </c>
      <c r="E55" s="15">
        <v>18.802900000000001</v>
      </c>
      <c r="F55" s="15">
        <v>20.0031</v>
      </c>
      <c r="G55" s="15">
        <v>0</v>
      </c>
      <c r="H55" s="15">
        <v>19.591100000000001</v>
      </c>
      <c r="I55" s="15">
        <v>20.018000000000001</v>
      </c>
      <c r="J55" s="15">
        <v>19.3858</v>
      </c>
      <c r="K55" s="15">
        <v>19.264199999999999</v>
      </c>
      <c r="L55" s="15">
        <v>20.0031</v>
      </c>
      <c r="M55" s="15">
        <v>0</v>
      </c>
      <c r="N55" s="15">
        <v>6.8935000000000004</v>
      </c>
      <c r="O55" s="15">
        <v>0</v>
      </c>
      <c r="P55" s="15">
        <v>6.8935000000000004</v>
      </c>
      <c r="Q55" s="15">
        <v>6.8935000000000004</v>
      </c>
      <c r="R55" s="15" t="s">
        <v>265</v>
      </c>
      <c r="S55" s="15">
        <v>0</v>
      </c>
      <c r="T55" s="15">
        <v>6.8935000000000004</v>
      </c>
      <c r="U55" s="15">
        <v>0</v>
      </c>
      <c r="V55" s="15">
        <v>6.8935000000000004</v>
      </c>
      <c r="W55" s="15">
        <v>6.8935000000000004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1:31" hidden="1" outlineLevel="1" collapsed="1">
      <c r="A56" s="9">
        <v>41913</v>
      </c>
      <c r="B56" s="15">
        <v>19.7562</v>
      </c>
      <c r="C56" s="15">
        <v>20.060199999999998</v>
      </c>
      <c r="D56" s="15">
        <v>19.597300000000001</v>
      </c>
      <c r="E56" s="15">
        <v>19.687899999999999</v>
      </c>
      <c r="F56" s="15">
        <v>19.072099999999999</v>
      </c>
      <c r="G56" s="15">
        <v>0</v>
      </c>
      <c r="H56" s="15">
        <v>20.581900000000001</v>
      </c>
      <c r="I56" s="15">
        <v>20.060199999999998</v>
      </c>
      <c r="J56" s="15">
        <v>20.893599999999999</v>
      </c>
      <c r="K56" s="15">
        <v>21.142099999999999</v>
      </c>
      <c r="L56" s="15">
        <v>19.5566</v>
      </c>
      <c r="M56" s="15">
        <v>0</v>
      </c>
      <c r="N56" s="15">
        <v>10.541</v>
      </c>
      <c r="O56" s="15">
        <v>0</v>
      </c>
      <c r="P56" s="15">
        <v>10.541</v>
      </c>
      <c r="Q56" s="15">
        <v>10.369</v>
      </c>
      <c r="R56" s="15">
        <v>12.5</v>
      </c>
      <c r="S56" s="15">
        <v>0</v>
      </c>
      <c r="T56" s="15">
        <v>10.342000000000001</v>
      </c>
      <c r="U56" s="15">
        <v>0</v>
      </c>
      <c r="V56" s="15">
        <v>10.342000000000001</v>
      </c>
      <c r="W56" s="15">
        <v>10.342000000000001</v>
      </c>
      <c r="X56" s="15">
        <v>0</v>
      </c>
      <c r="Y56" s="15">
        <v>0</v>
      </c>
      <c r="Z56" s="15">
        <v>10.593999999999999</v>
      </c>
      <c r="AA56" s="15">
        <v>0</v>
      </c>
      <c r="AB56" s="15">
        <v>10.593999999999999</v>
      </c>
      <c r="AC56" s="15">
        <v>10.377000000000001</v>
      </c>
      <c r="AD56" s="15">
        <v>12.5</v>
      </c>
      <c r="AE56" s="15">
        <v>0</v>
      </c>
    </row>
    <row r="57" spans="1:31" hidden="1" outlineLevel="1" collapsed="1">
      <c r="A57" s="9">
        <v>41944</v>
      </c>
      <c r="B57" s="15">
        <v>20.834800000000001</v>
      </c>
      <c r="C57" s="15">
        <v>20.002800000000001</v>
      </c>
      <c r="D57" s="15">
        <v>21.0959</v>
      </c>
      <c r="E57" s="15">
        <v>20.212199999999999</v>
      </c>
      <c r="F57" s="15">
        <v>22.140999999999998</v>
      </c>
      <c r="G57" s="15">
        <v>0</v>
      </c>
      <c r="H57" s="15">
        <v>21.357399999999998</v>
      </c>
      <c r="I57" s="15">
        <v>20.002800000000001</v>
      </c>
      <c r="J57" s="15">
        <v>21.810300000000002</v>
      </c>
      <c r="K57" s="15">
        <v>21.425799999999999</v>
      </c>
      <c r="L57" s="15">
        <v>22.220099999999999</v>
      </c>
      <c r="M57" s="15">
        <v>0</v>
      </c>
      <c r="N57" s="15">
        <v>10.140700000000001</v>
      </c>
      <c r="O57" s="15">
        <v>0</v>
      </c>
      <c r="P57" s="15">
        <v>10.140700000000001</v>
      </c>
      <c r="Q57" s="15">
        <v>9.9877000000000002</v>
      </c>
      <c r="R57" s="15">
        <v>12.5</v>
      </c>
      <c r="S57" s="15">
        <v>0</v>
      </c>
      <c r="T57" s="15">
        <v>10.29</v>
      </c>
      <c r="U57" s="15">
        <v>0</v>
      </c>
      <c r="V57" s="15">
        <v>10.29</v>
      </c>
      <c r="W57" s="15">
        <v>10.29</v>
      </c>
      <c r="X57" s="15">
        <v>0</v>
      </c>
      <c r="Y57" s="15">
        <v>0</v>
      </c>
      <c r="Z57" s="15">
        <v>10.1211</v>
      </c>
      <c r="AA57" s="15">
        <v>0</v>
      </c>
      <c r="AB57" s="15">
        <v>10.1211</v>
      </c>
      <c r="AC57" s="15">
        <v>9.9450000000000003</v>
      </c>
      <c r="AD57" s="15">
        <v>12.5</v>
      </c>
      <c r="AE57" s="15">
        <v>0</v>
      </c>
    </row>
    <row r="58" spans="1:31" hidden="1" outlineLevel="1" collapsed="1">
      <c r="A58" s="9">
        <v>41974</v>
      </c>
      <c r="B58" s="15">
        <v>18.9465</v>
      </c>
      <c r="C58" s="15">
        <v>19.979800000000001</v>
      </c>
      <c r="D58" s="15">
        <v>18.536799999999999</v>
      </c>
      <c r="E58" s="15">
        <v>18.300599999999999</v>
      </c>
      <c r="F58" s="15">
        <v>19.250900000000001</v>
      </c>
      <c r="G58" s="15">
        <v>0</v>
      </c>
      <c r="H58" s="15">
        <v>18.9772</v>
      </c>
      <c r="I58" s="15">
        <v>19.979800000000001</v>
      </c>
      <c r="J58" s="15">
        <v>18.5777</v>
      </c>
      <c r="K58" s="15">
        <v>18.3536</v>
      </c>
      <c r="L58" s="15">
        <v>19.250900000000001</v>
      </c>
      <c r="M58" s="15">
        <v>0</v>
      </c>
      <c r="N58" s="15">
        <v>10.29</v>
      </c>
      <c r="O58" s="15">
        <v>0</v>
      </c>
      <c r="P58" s="15">
        <v>10.29</v>
      </c>
      <c r="Q58" s="15">
        <v>10.29</v>
      </c>
      <c r="R58" s="15" t="s">
        <v>265</v>
      </c>
      <c r="S58" s="15">
        <v>0</v>
      </c>
      <c r="T58" s="15">
        <v>10.29</v>
      </c>
      <c r="U58" s="15">
        <v>0</v>
      </c>
      <c r="V58" s="15">
        <v>10.29</v>
      </c>
      <c r="W58" s="15">
        <v>10.29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</row>
    <row r="59" spans="1:31" hidden="1" outlineLevel="1" collapsed="1">
      <c r="A59" s="9">
        <v>42005</v>
      </c>
      <c r="B59" s="15">
        <v>18.7669</v>
      </c>
      <c r="C59" s="15">
        <v>20.323499999999999</v>
      </c>
      <c r="D59" s="15">
        <v>18.2194</v>
      </c>
      <c r="E59" s="15">
        <v>17.9968</v>
      </c>
      <c r="F59" s="15">
        <v>20.133900000000001</v>
      </c>
      <c r="G59" s="15">
        <v>0</v>
      </c>
      <c r="H59" s="15">
        <v>19.885000000000002</v>
      </c>
      <c r="I59" s="15">
        <v>20.323499999999999</v>
      </c>
      <c r="J59" s="15">
        <v>19.701599999999999</v>
      </c>
      <c r="K59" s="15">
        <v>19.640499999999999</v>
      </c>
      <c r="L59" s="15">
        <v>20.133900000000001</v>
      </c>
      <c r="M59" s="15">
        <v>0</v>
      </c>
      <c r="N59" s="15">
        <v>10.366899999999999</v>
      </c>
      <c r="O59" s="15">
        <v>0</v>
      </c>
      <c r="P59" s="15">
        <v>10.366899999999999</v>
      </c>
      <c r="Q59" s="15">
        <v>10.366899999999999</v>
      </c>
      <c r="R59" s="15" t="s">
        <v>265</v>
      </c>
      <c r="S59" s="15">
        <v>0</v>
      </c>
      <c r="T59" s="15">
        <v>10.4879</v>
      </c>
      <c r="U59" s="15">
        <v>0</v>
      </c>
      <c r="V59" s="15">
        <v>10.4879</v>
      </c>
      <c r="W59" s="15">
        <v>10.4879</v>
      </c>
      <c r="X59" s="15">
        <v>0</v>
      </c>
      <c r="Y59" s="15">
        <v>0</v>
      </c>
      <c r="Z59" s="15">
        <v>10.332800000000001</v>
      </c>
      <c r="AA59" s="15">
        <v>0</v>
      </c>
      <c r="AB59" s="15">
        <v>10.332800000000001</v>
      </c>
      <c r="AC59" s="15">
        <v>10.332800000000001</v>
      </c>
      <c r="AD59" s="15">
        <v>0</v>
      </c>
      <c r="AE59" s="15">
        <v>0</v>
      </c>
    </row>
    <row r="60" spans="1:31" hidden="1" outlineLevel="1" collapsed="1">
      <c r="A60" s="9">
        <v>42036</v>
      </c>
      <c r="B60" s="15">
        <v>21.569299999999998</v>
      </c>
      <c r="C60" s="15">
        <v>21.216000000000001</v>
      </c>
      <c r="D60" s="15">
        <v>21.854299999999999</v>
      </c>
      <c r="E60" s="15">
        <v>22.406199999999998</v>
      </c>
      <c r="F60" s="15">
        <v>18.615300000000001</v>
      </c>
      <c r="G60" s="15">
        <v>0</v>
      </c>
      <c r="H60" s="15">
        <v>21.791</v>
      </c>
      <c r="I60" s="15">
        <v>21.216000000000001</v>
      </c>
      <c r="J60" s="15">
        <v>22.2742</v>
      </c>
      <c r="K60" s="15">
        <v>22.5733</v>
      </c>
      <c r="L60" s="15">
        <v>20.117599999999999</v>
      </c>
      <c r="M60" s="15">
        <v>0</v>
      </c>
      <c r="N60" s="15">
        <v>11.8505</v>
      </c>
      <c r="O60" s="15">
        <v>0</v>
      </c>
      <c r="P60" s="15">
        <v>11.8505</v>
      </c>
      <c r="Q60" s="15">
        <v>10.2395</v>
      </c>
      <c r="R60" s="15">
        <v>12.5</v>
      </c>
      <c r="S60" s="15" t="s">
        <v>265</v>
      </c>
      <c r="T60" s="15">
        <v>10.2395</v>
      </c>
      <c r="U60" s="15">
        <v>0</v>
      </c>
      <c r="V60" s="15">
        <v>10.2395</v>
      </c>
      <c r="W60" s="15">
        <v>10.2395</v>
      </c>
      <c r="X60" s="15">
        <v>0</v>
      </c>
      <c r="Y60" s="15">
        <v>0</v>
      </c>
      <c r="Z60" s="15">
        <v>12.5</v>
      </c>
      <c r="AA60" s="15">
        <v>0</v>
      </c>
      <c r="AB60" s="15">
        <v>12.5</v>
      </c>
      <c r="AC60" s="15">
        <v>0</v>
      </c>
      <c r="AD60" s="15">
        <v>12.5</v>
      </c>
      <c r="AE60" s="15">
        <v>0</v>
      </c>
    </row>
    <row r="61" spans="1:31" hidden="1" outlineLevel="1" collapsed="1">
      <c r="A61" s="9">
        <v>42064</v>
      </c>
      <c r="B61" s="15">
        <v>23.486899999999999</v>
      </c>
      <c r="C61" s="15">
        <v>23.428000000000001</v>
      </c>
      <c r="D61" s="15">
        <v>23.519400000000001</v>
      </c>
      <c r="E61" s="15">
        <v>23.857399999999998</v>
      </c>
      <c r="F61" s="15">
        <v>20.8873</v>
      </c>
      <c r="G61" s="15">
        <v>0</v>
      </c>
      <c r="H61" s="15">
        <v>24.4312</v>
      </c>
      <c r="I61" s="15">
        <v>23.428000000000001</v>
      </c>
      <c r="J61" s="15">
        <v>25.047999999999998</v>
      </c>
      <c r="K61" s="15">
        <v>25.651800000000001</v>
      </c>
      <c r="L61" s="15">
        <v>20.8873</v>
      </c>
      <c r="M61" s="15">
        <v>0</v>
      </c>
      <c r="N61" s="15">
        <v>10.0412</v>
      </c>
      <c r="O61" s="15">
        <v>0</v>
      </c>
      <c r="P61" s="15">
        <v>10.0412</v>
      </c>
      <c r="Q61" s="15">
        <v>10.0412</v>
      </c>
      <c r="R61" s="15" t="s">
        <v>265</v>
      </c>
      <c r="S61" s="15" t="s">
        <v>265</v>
      </c>
      <c r="T61" s="15">
        <v>10.0412</v>
      </c>
      <c r="U61" s="15">
        <v>0</v>
      </c>
      <c r="V61" s="15">
        <v>10.0412</v>
      </c>
      <c r="W61" s="15">
        <v>10.0412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</row>
    <row r="62" spans="1:31" hidden="1" outlineLevel="1" collapsed="1">
      <c r="A62" s="9">
        <v>42095</v>
      </c>
      <c r="B62" s="15">
        <v>28.135999999999999</v>
      </c>
      <c r="C62" s="15">
        <v>26.831099999999999</v>
      </c>
      <c r="D62" s="15">
        <v>28.723600000000001</v>
      </c>
      <c r="E62" s="15">
        <v>29.3718</v>
      </c>
      <c r="F62" s="15">
        <v>22.33</v>
      </c>
      <c r="G62" s="15">
        <v>23.9</v>
      </c>
      <c r="H62" s="15">
        <v>28.135999999999999</v>
      </c>
      <c r="I62" s="15">
        <v>26.831099999999999</v>
      </c>
      <c r="J62" s="15">
        <v>28.723600000000001</v>
      </c>
      <c r="K62" s="15">
        <v>29.3718</v>
      </c>
      <c r="L62" s="15">
        <v>22.33</v>
      </c>
      <c r="M62" s="15">
        <v>23.9</v>
      </c>
      <c r="N62" s="15">
        <v>0</v>
      </c>
      <c r="O62" s="15">
        <v>0</v>
      </c>
      <c r="P62" s="15" t="s">
        <v>265</v>
      </c>
      <c r="Q62" s="15" t="s">
        <v>265</v>
      </c>
      <c r="R62" s="15" t="s">
        <v>265</v>
      </c>
      <c r="S62" s="15" t="s">
        <v>265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</row>
    <row r="63" spans="1:31" hidden="1" outlineLevel="1" collapsed="1">
      <c r="A63" s="9">
        <v>42125</v>
      </c>
      <c r="B63" s="15">
        <v>26.645499999999998</v>
      </c>
      <c r="C63" s="15">
        <v>27.31</v>
      </c>
      <c r="D63" s="15">
        <v>26.1494</v>
      </c>
      <c r="E63" s="15">
        <v>26.617999999999999</v>
      </c>
      <c r="F63" s="15">
        <v>22.810600000000001</v>
      </c>
      <c r="G63" s="15">
        <v>0</v>
      </c>
      <c r="H63" s="15">
        <v>26.645499999999998</v>
      </c>
      <c r="I63" s="15">
        <v>27.31</v>
      </c>
      <c r="J63" s="15">
        <v>26.1494</v>
      </c>
      <c r="K63" s="15">
        <v>26.617999999999999</v>
      </c>
      <c r="L63" s="15">
        <v>22.810600000000001</v>
      </c>
      <c r="M63" s="15">
        <v>0</v>
      </c>
      <c r="N63" s="15">
        <v>0</v>
      </c>
      <c r="O63" s="15">
        <v>0</v>
      </c>
      <c r="P63" s="15">
        <v>0</v>
      </c>
      <c r="Q63" s="15" t="s">
        <v>265</v>
      </c>
      <c r="R63" s="15" t="s">
        <v>265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1:31" hidden="1" outlineLevel="1" collapsed="1">
      <c r="A64" s="9">
        <v>42156</v>
      </c>
      <c r="B64" s="15">
        <v>23.597300000000001</v>
      </c>
      <c r="C64" s="15">
        <v>27.512799999999999</v>
      </c>
      <c r="D64" s="15">
        <v>22.152899999999999</v>
      </c>
      <c r="E64" s="15">
        <v>21.863600000000002</v>
      </c>
      <c r="F64" s="15">
        <v>22.5303</v>
      </c>
      <c r="G64" s="15">
        <v>0</v>
      </c>
      <c r="H64" s="15">
        <v>23.7941</v>
      </c>
      <c r="I64" s="15">
        <v>27.512799999999999</v>
      </c>
      <c r="J64" s="15">
        <v>22.389700000000001</v>
      </c>
      <c r="K64" s="15">
        <v>22.2774</v>
      </c>
      <c r="L64" s="15">
        <v>22.5303</v>
      </c>
      <c r="M64" s="15">
        <v>0</v>
      </c>
      <c r="N64" s="15">
        <v>12.170299999999999</v>
      </c>
      <c r="O64" s="15">
        <v>36</v>
      </c>
      <c r="P64" s="15">
        <v>12.1693</v>
      </c>
      <c r="Q64" s="15">
        <v>12.1693</v>
      </c>
      <c r="R64" s="15" t="s">
        <v>265</v>
      </c>
      <c r="S64" s="15" t="s">
        <v>265</v>
      </c>
      <c r="T64" s="15">
        <v>10.29</v>
      </c>
      <c r="U64" s="15">
        <v>0</v>
      </c>
      <c r="V64" s="15">
        <v>10.29</v>
      </c>
      <c r="W64" s="15">
        <v>10.29</v>
      </c>
      <c r="X64" s="15">
        <v>0</v>
      </c>
      <c r="Y64" s="15">
        <v>0</v>
      </c>
      <c r="Z64" s="15">
        <v>12.501200000000001</v>
      </c>
      <c r="AA64" s="15">
        <v>36</v>
      </c>
      <c r="AB64" s="15">
        <v>12.5</v>
      </c>
      <c r="AC64" s="15">
        <v>12.5</v>
      </c>
      <c r="AD64" s="15">
        <v>0</v>
      </c>
      <c r="AE64" s="15">
        <v>0</v>
      </c>
    </row>
    <row r="65" spans="1:32" hidden="1" outlineLevel="1" collapsed="1">
      <c r="A65" s="9">
        <v>42186</v>
      </c>
      <c r="B65" s="15">
        <v>26.14</v>
      </c>
      <c r="C65" s="15">
        <v>27.884899999999998</v>
      </c>
      <c r="D65" s="15">
        <v>25.134899999999998</v>
      </c>
      <c r="E65" s="15">
        <v>25.515499999999999</v>
      </c>
      <c r="F65" s="15">
        <v>22.354299999999999</v>
      </c>
      <c r="G65" s="15">
        <v>0</v>
      </c>
      <c r="H65" s="15">
        <v>26.14</v>
      </c>
      <c r="I65" s="15">
        <v>27.884899999999998</v>
      </c>
      <c r="J65" s="15">
        <v>25.134899999999998</v>
      </c>
      <c r="K65" s="15">
        <v>25.515499999999999</v>
      </c>
      <c r="L65" s="15">
        <v>22.354299999999999</v>
      </c>
      <c r="M65" s="15">
        <v>0</v>
      </c>
      <c r="N65" s="15">
        <v>36</v>
      </c>
      <c r="O65" s="15">
        <v>36</v>
      </c>
      <c r="P65" s="15">
        <v>0</v>
      </c>
      <c r="Q65" s="15" t="s">
        <v>265</v>
      </c>
      <c r="R65" s="15" t="s">
        <v>265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36</v>
      </c>
      <c r="AA65" s="15">
        <v>36</v>
      </c>
      <c r="AB65" s="15">
        <v>0</v>
      </c>
      <c r="AC65" s="15">
        <v>0</v>
      </c>
      <c r="AD65" s="15">
        <v>0</v>
      </c>
      <c r="AE65" s="15">
        <v>0</v>
      </c>
    </row>
    <row r="66" spans="1:32" hidden="1" outlineLevel="1" collapsed="1">
      <c r="A66" s="9">
        <v>42217</v>
      </c>
      <c r="B66" s="15">
        <v>25.656199999999998</v>
      </c>
      <c r="C66" s="15">
        <v>28.2988</v>
      </c>
      <c r="D66" s="15">
        <v>24.171800000000001</v>
      </c>
      <c r="E66" s="15">
        <v>24.386900000000001</v>
      </c>
      <c r="F66" s="15">
        <v>22.340699999999998</v>
      </c>
      <c r="G66" s="15">
        <v>25.142900000000001</v>
      </c>
      <c r="H66" s="15">
        <v>25.656199999999998</v>
      </c>
      <c r="I66" s="15">
        <v>28.2988</v>
      </c>
      <c r="J66" s="15">
        <v>24.171800000000001</v>
      </c>
      <c r="K66" s="15">
        <v>24.386900000000001</v>
      </c>
      <c r="L66" s="15">
        <v>22.340699999999998</v>
      </c>
      <c r="M66" s="15">
        <v>25.142900000000001</v>
      </c>
      <c r="N66" s="15">
        <v>36</v>
      </c>
      <c r="O66" s="15">
        <v>36</v>
      </c>
      <c r="P66" s="15">
        <v>0</v>
      </c>
      <c r="Q66" s="15" t="s">
        <v>265</v>
      </c>
      <c r="R66" s="15" t="s">
        <v>265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36</v>
      </c>
      <c r="AA66" s="15">
        <v>36</v>
      </c>
      <c r="AB66" s="15">
        <v>0</v>
      </c>
      <c r="AC66" s="15">
        <v>0</v>
      </c>
      <c r="AD66" s="15">
        <v>0</v>
      </c>
      <c r="AE66" s="15">
        <v>0</v>
      </c>
    </row>
    <row r="67" spans="1:32" hidden="1" outlineLevel="1" collapsed="1">
      <c r="A67" s="9">
        <v>42248</v>
      </c>
      <c r="B67" s="15">
        <v>20.837700000000002</v>
      </c>
      <c r="C67" s="15">
        <v>27.7531</v>
      </c>
      <c r="D67" s="15">
        <v>18.284500000000001</v>
      </c>
      <c r="E67" s="15">
        <v>16.550999999999998</v>
      </c>
      <c r="F67" s="15">
        <v>22.959599999999998</v>
      </c>
      <c r="G67" s="15">
        <v>0</v>
      </c>
      <c r="H67" s="15">
        <v>20.8521</v>
      </c>
      <c r="I67" s="15">
        <v>27.7531</v>
      </c>
      <c r="J67" s="15">
        <v>18.2956</v>
      </c>
      <c r="K67" s="15">
        <v>16.550999999999998</v>
      </c>
      <c r="L67" s="15">
        <v>23.060400000000001</v>
      </c>
      <c r="M67" s="15">
        <v>0</v>
      </c>
      <c r="N67" s="15">
        <v>15</v>
      </c>
      <c r="O67" s="15">
        <v>0</v>
      </c>
      <c r="P67" s="15">
        <v>15</v>
      </c>
      <c r="Q67" s="15" t="s">
        <v>265</v>
      </c>
      <c r="R67" s="15">
        <v>15</v>
      </c>
      <c r="S67" s="15" t="s">
        <v>265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15</v>
      </c>
      <c r="AA67" s="15">
        <v>0</v>
      </c>
      <c r="AB67" s="15">
        <v>15</v>
      </c>
      <c r="AC67" s="15">
        <v>0</v>
      </c>
      <c r="AD67" s="15">
        <v>15</v>
      </c>
      <c r="AE67" s="15">
        <v>0</v>
      </c>
    </row>
    <row r="68" spans="1:32" hidden="1" outlineLevel="1" collapsed="1">
      <c r="A68" s="9">
        <v>42278</v>
      </c>
      <c r="B68" s="15">
        <v>23.448699999999999</v>
      </c>
      <c r="C68" s="15">
        <v>27.431999999999999</v>
      </c>
      <c r="D68" s="15">
        <v>21.265499999999999</v>
      </c>
      <c r="E68" s="15">
        <v>22.1204</v>
      </c>
      <c r="F68" s="15">
        <v>18.302700000000002</v>
      </c>
      <c r="G68" s="15">
        <v>0</v>
      </c>
      <c r="H68" s="15">
        <v>24.2072</v>
      </c>
      <c r="I68" s="15">
        <v>27.431999999999999</v>
      </c>
      <c r="J68" s="15">
        <v>22.3032</v>
      </c>
      <c r="K68" s="15">
        <v>22.1204</v>
      </c>
      <c r="L68" s="15">
        <v>23.235700000000001</v>
      </c>
      <c r="M68" s="15">
        <v>0</v>
      </c>
      <c r="N68" s="15">
        <v>7.8335999999999997</v>
      </c>
      <c r="O68" s="15">
        <v>0</v>
      </c>
      <c r="P68" s="15">
        <v>7.8335999999999997</v>
      </c>
      <c r="Q68" s="15" t="s">
        <v>265</v>
      </c>
      <c r="R68" s="15">
        <v>7.8335999999999997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7.8335999999999997</v>
      </c>
      <c r="AA68" s="15">
        <v>0</v>
      </c>
      <c r="AB68" s="15">
        <v>7.8335999999999997</v>
      </c>
      <c r="AC68" s="15">
        <v>0</v>
      </c>
      <c r="AD68" s="15">
        <v>7.8335999999999997</v>
      </c>
      <c r="AE68" s="15">
        <v>0</v>
      </c>
    </row>
    <row r="69" spans="1:32" hidden="1" outlineLevel="1" collapsed="1">
      <c r="A69" s="9">
        <v>42309</v>
      </c>
      <c r="B69" s="15">
        <v>24.430900000000001</v>
      </c>
      <c r="C69" s="15">
        <v>27.299700000000001</v>
      </c>
      <c r="D69" s="15">
        <v>22.364000000000001</v>
      </c>
      <c r="E69" s="15">
        <v>22.231400000000001</v>
      </c>
      <c r="F69" s="15">
        <v>22.973600000000001</v>
      </c>
      <c r="G69" s="15">
        <v>0</v>
      </c>
      <c r="H69" s="15">
        <v>24.430900000000001</v>
      </c>
      <c r="I69" s="15">
        <v>27.299700000000001</v>
      </c>
      <c r="J69" s="15">
        <v>22.364000000000001</v>
      </c>
      <c r="K69" s="15">
        <v>22.231400000000001</v>
      </c>
      <c r="L69" s="15">
        <v>22.973600000000001</v>
      </c>
      <c r="M69" s="15">
        <v>0</v>
      </c>
      <c r="N69" s="15">
        <v>0</v>
      </c>
      <c r="O69" s="15">
        <v>0</v>
      </c>
      <c r="P69" s="15" t="s">
        <v>265</v>
      </c>
      <c r="Q69" s="15" t="s">
        <v>265</v>
      </c>
      <c r="R69" s="15" t="s">
        <v>265</v>
      </c>
      <c r="S69" s="15" t="s">
        <v>265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</row>
    <row r="70" spans="1:32" hidden="1" outlineLevel="1" collapsed="1">
      <c r="A70" s="9">
        <v>42339</v>
      </c>
      <c r="B70" s="15">
        <v>23.112500000000001</v>
      </c>
      <c r="C70" s="15">
        <v>26.6</v>
      </c>
      <c r="D70" s="15">
        <v>20.890999999999998</v>
      </c>
      <c r="E70" s="15">
        <v>21.6568</v>
      </c>
      <c r="F70" s="15">
        <v>19.654</v>
      </c>
      <c r="G70" s="15">
        <v>0</v>
      </c>
      <c r="H70" s="15">
        <v>24.1874</v>
      </c>
      <c r="I70" s="15">
        <v>26.6</v>
      </c>
      <c r="J70" s="15">
        <v>22.405000000000001</v>
      </c>
      <c r="K70" s="15">
        <v>22.091699999999999</v>
      </c>
      <c r="L70" s="15">
        <v>23.116499999999998</v>
      </c>
      <c r="M70" s="15">
        <v>0</v>
      </c>
      <c r="N70" s="15">
        <v>11.414400000000001</v>
      </c>
      <c r="O70" s="15">
        <v>0</v>
      </c>
      <c r="P70" s="15">
        <v>11.414400000000001</v>
      </c>
      <c r="Q70" s="15">
        <v>8</v>
      </c>
      <c r="R70" s="15">
        <v>11.9626</v>
      </c>
      <c r="S70" s="15">
        <v>0</v>
      </c>
      <c r="T70" s="15">
        <v>11</v>
      </c>
      <c r="U70" s="15">
        <v>0</v>
      </c>
      <c r="V70" s="15">
        <v>11</v>
      </c>
      <c r="W70" s="15">
        <v>0</v>
      </c>
      <c r="X70" s="15">
        <v>11</v>
      </c>
      <c r="Y70" s="15">
        <v>0</v>
      </c>
      <c r="Z70" s="15">
        <v>11.422599999999999</v>
      </c>
      <c r="AA70" s="15">
        <v>0</v>
      </c>
      <c r="AB70" s="15">
        <v>11.422599999999999</v>
      </c>
      <c r="AC70" s="15">
        <v>8</v>
      </c>
      <c r="AD70" s="15">
        <v>11.9849</v>
      </c>
      <c r="AE70" s="15">
        <v>0</v>
      </c>
    </row>
    <row r="71" spans="1:32" hidden="1" outlineLevel="1" collapsed="1">
      <c r="A71" s="9">
        <v>42370</v>
      </c>
      <c r="B71" s="15">
        <v>24.097200000000001</v>
      </c>
      <c r="C71" s="15">
        <v>26.3245</v>
      </c>
      <c r="D71" s="15">
        <v>22.4603</v>
      </c>
      <c r="E71" s="15">
        <v>22.648900000000001</v>
      </c>
      <c r="F71" s="15">
        <v>22.113499999999998</v>
      </c>
      <c r="G71" s="15">
        <v>0</v>
      </c>
      <c r="H71" s="15">
        <v>24.1388</v>
      </c>
      <c r="I71" s="15">
        <v>26.3245</v>
      </c>
      <c r="J71" s="15">
        <v>22.5242</v>
      </c>
      <c r="K71" s="15">
        <v>22.648900000000001</v>
      </c>
      <c r="L71" s="15">
        <v>22.291499999999999</v>
      </c>
      <c r="M71" s="15">
        <v>0</v>
      </c>
      <c r="N71" s="15">
        <v>10.146000000000001</v>
      </c>
      <c r="O71" s="15">
        <v>0</v>
      </c>
      <c r="P71" s="15">
        <v>10.146000000000001</v>
      </c>
      <c r="Q71" s="15" t="s">
        <v>265</v>
      </c>
      <c r="R71" s="15">
        <v>10.146000000000001</v>
      </c>
      <c r="S71" s="15">
        <v>0</v>
      </c>
      <c r="T71" s="15">
        <v>10.146000000000001</v>
      </c>
      <c r="U71" s="15">
        <v>0</v>
      </c>
      <c r="V71" s="15">
        <v>10.146000000000001</v>
      </c>
      <c r="W71" s="15">
        <v>0</v>
      </c>
      <c r="X71" s="15">
        <v>10.146000000000001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1:32" hidden="1" outlineLevel="1" collapsed="1">
      <c r="A72" s="9">
        <v>42401</v>
      </c>
      <c r="B72" s="15">
        <v>20.4483</v>
      </c>
      <c r="C72" s="15">
        <v>27.1877</v>
      </c>
      <c r="D72" s="15">
        <v>18.937899999999999</v>
      </c>
      <c r="E72" s="15">
        <v>17.668099999999999</v>
      </c>
      <c r="F72" s="15">
        <v>20.899100000000001</v>
      </c>
      <c r="G72" s="15">
        <v>0</v>
      </c>
      <c r="H72" s="15">
        <v>20.551600000000001</v>
      </c>
      <c r="I72" s="15">
        <v>27.1877</v>
      </c>
      <c r="J72" s="15">
        <v>19.049900000000001</v>
      </c>
      <c r="K72" s="15">
        <v>17.668099999999999</v>
      </c>
      <c r="L72" s="15">
        <v>21.237400000000001</v>
      </c>
      <c r="M72" s="15">
        <v>0</v>
      </c>
      <c r="N72" s="15">
        <v>7.3029000000000002</v>
      </c>
      <c r="O72" s="15">
        <v>0</v>
      </c>
      <c r="P72" s="15">
        <v>7.3029000000000002</v>
      </c>
      <c r="Q72" s="15" t="s">
        <v>265</v>
      </c>
      <c r="R72" s="15">
        <v>7.3029000000000002</v>
      </c>
      <c r="S72" s="15">
        <v>0</v>
      </c>
      <c r="T72" s="15">
        <v>8.6003000000000007</v>
      </c>
      <c r="U72" s="15">
        <v>0</v>
      </c>
      <c r="V72" s="15">
        <v>8.6003000000000007</v>
      </c>
      <c r="W72" s="15">
        <v>0</v>
      </c>
      <c r="X72" s="15">
        <v>8.6003000000000007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1:32" hidden="1" outlineLevel="1" collapsed="1">
      <c r="A73" s="9">
        <v>42430</v>
      </c>
      <c r="B73" s="15">
        <v>25.073399999999999</v>
      </c>
      <c r="C73" s="15">
        <v>26.979800000000001</v>
      </c>
      <c r="D73" s="15">
        <v>23.57</v>
      </c>
      <c r="E73" s="15">
        <v>23.834499999999998</v>
      </c>
      <c r="F73" s="15">
        <v>22.8033</v>
      </c>
      <c r="G73" s="15">
        <v>0</v>
      </c>
      <c r="H73" s="15">
        <v>25.073399999999999</v>
      </c>
      <c r="I73" s="15">
        <v>26.979800000000001</v>
      </c>
      <c r="J73" s="15">
        <v>23.57</v>
      </c>
      <c r="K73" s="15">
        <v>23.834499999999998</v>
      </c>
      <c r="L73" s="15">
        <v>22.8033</v>
      </c>
      <c r="M73" s="15">
        <v>0</v>
      </c>
      <c r="N73" s="15">
        <v>0</v>
      </c>
      <c r="O73" s="15">
        <v>0</v>
      </c>
      <c r="P73" s="15" t="s">
        <v>265</v>
      </c>
      <c r="Q73" s="15" t="s">
        <v>265</v>
      </c>
      <c r="R73" s="15" t="s">
        <v>265</v>
      </c>
      <c r="S73" s="15" t="s">
        <v>265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</row>
    <row r="74" spans="1:32" hidden="1" outlineLevel="1" collapsed="1">
      <c r="A74" s="9">
        <v>42461</v>
      </c>
      <c r="B74" s="15">
        <v>24.991900000000001</v>
      </c>
      <c r="C74" s="15">
        <v>26.6431</v>
      </c>
      <c r="D74" s="15">
        <v>23.65</v>
      </c>
      <c r="E74" s="15">
        <v>23.977799999999998</v>
      </c>
      <c r="F74" s="15">
        <v>21.879200000000001</v>
      </c>
      <c r="G74" s="15">
        <v>0</v>
      </c>
      <c r="H74" s="15">
        <v>24.991900000000001</v>
      </c>
      <c r="I74" s="15">
        <v>26.6431</v>
      </c>
      <c r="J74" s="15">
        <v>23.65</v>
      </c>
      <c r="K74" s="15">
        <v>23.977799999999998</v>
      </c>
      <c r="L74" s="15">
        <v>21.879200000000001</v>
      </c>
      <c r="M74" s="15">
        <v>0</v>
      </c>
      <c r="N74" s="15">
        <v>0</v>
      </c>
      <c r="O74" s="15">
        <v>0</v>
      </c>
      <c r="P74" s="15" t="s">
        <v>265</v>
      </c>
      <c r="Q74" s="15" t="s">
        <v>265</v>
      </c>
      <c r="R74" s="15" t="s">
        <v>265</v>
      </c>
      <c r="S74" s="15" t="s">
        <v>265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</row>
    <row r="75" spans="1:32" hidden="1" outlineLevel="1" collapsed="1">
      <c r="A75" s="9">
        <v>42491</v>
      </c>
      <c r="B75" s="15">
        <v>21.984400000000001</v>
      </c>
      <c r="C75" s="15">
        <v>26.348600000000001</v>
      </c>
      <c r="D75" s="15">
        <v>20.258099999999999</v>
      </c>
      <c r="E75" s="15">
        <v>19.400700000000001</v>
      </c>
      <c r="F75" s="15">
        <v>22.107299999999999</v>
      </c>
      <c r="G75" s="15">
        <v>0</v>
      </c>
      <c r="H75" s="15">
        <v>23.600100000000001</v>
      </c>
      <c r="I75" s="15">
        <v>26.348600000000001</v>
      </c>
      <c r="J75" s="15">
        <v>22.299199999999999</v>
      </c>
      <c r="K75" s="15">
        <v>22.416399999999999</v>
      </c>
      <c r="L75" s="15">
        <v>22.107299999999999</v>
      </c>
      <c r="M75" s="15">
        <v>0</v>
      </c>
      <c r="N75" s="15">
        <v>9.8773</v>
      </c>
      <c r="O75" s="15">
        <v>0</v>
      </c>
      <c r="P75" s="15">
        <v>9.8773</v>
      </c>
      <c r="Q75" s="15">
        <v>9.8773</v>
      </c>
      <c r="R75" s="15" t="s">
        <v>265</v>
      </c>
      <c r="S75" s="15" t="s">
        <v>265</v>
      </c>
      <c r="T75" s="15">
        <v>10.0862</v>
      </c>
      <c r="U75" s="15">
        <v>0</v>
      </c>
      <c r="V75" s="15">
        <v>10.0862</v>
      </c>
      <c r="W75" s="15">
        <v>10.0862</v>
      </c>
      <c r="X75" s="15">
        <v>0</v>
      </c>
      <c r="Y75" s="15">
        <v>0</v>
      </c>
      <c r="Z75" s="15">
        <v>9.8132000000000001</v>
      </c>
      <c r="AA75" s="15">
        <v>0</v>
      </c>
      <c r="AB75" s="15">
        <v>9.8132000000000001</v>
      </c>
      <c r="AC75" s="15">
        <v>9.8132000000000001</v>
      </c>
      <c r="AD75" s="15">
        <v>0</v>
      </c>
      <c r="AE75" s="15">
        <v>0</v>
      </c>
    </row>
    <row r="76" spans="1:32" hidden="1" outlineLevel="1" collapsed="1">
      <c r="A76" s="9">
        <v>42522</v>
      </c>
      <c r="B76" s="15">
        <v>19.578399999999998</v>
      </c>
      <c r="C76" s="15">
        <v>26.1371</v>
      </c>
      <c r="D76" s="15">
        <v>16.816099999999999</v>
      </c>
      <c r="E76" s="15">
        <v>16.014500000000002</v>
      </c>
      <c r="F76" s="15">
        <v>21.6373</v>
      </c>
      <c r="G76" s="15">
        <v>0</v>
      </c>
      <c r="H76" s="15">
        <v>19.6158</v>
      </c>
      <c r="I76" s="15">
        <v>26.1371</v>
      </c>
      <c r="J76" s="15">
        <v>16.8414</v>
      </c>
      <c r="K76" s="15">
        <v>16.014500000000002</v>
      </c>
      <c r="L76" s="15">
        <v>22.191400000000002</v>
      </c>
      <c r="M76" s="15">
        <v>0</v>
      </c>
      <c r="N76" s="15">
        <v>14.3155</v>
      </c>
      <c r="O76" s="15">
        <v>0</v>
      </c>
      <c r="P76" s="15">
        <v>14.3155</v>
      </c>
      <c r="Q76" s="15" t="s">
        <v>265</v>
      </c>
      <c r="R76" s="15">
        <v>14.3155</v>
      </c>
      <c r="S76" s="15" t="s">
        <v>265</v>
      </c>
      <c r="T76" s="15">
        <v>14.3155</v>
      </c>
      <c r="U76" s="15">
        <v>0</v>
      </c>
      <c r="V76" s="15">
        <v>14.3155</v>
      </c>
      <c r="W76" s="15">
        <v>0</v>
      </c>
      <c r="X76" s="15">
        <v>14.3155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1:32" hidden="1" outlineLevel="1" collapsed="1">
      <c r="A77" s="9">
        <v>42552</v>
      </c>
      <c r="B77" s="15">
        <v>23.144500000000001</v>
      </c>
      <c r="C77" s="15">
        <v>26.6479</v>
      </c>
      <c r="D77" s="15">
        <v>21.876100000000001</v>
      </c>
      <c r="E77" s="15">
        <v>22.3049</v>
      </c>
      <c r="F77" s="15">
        <v>19.3477</v>
      </c>
      <c r="G77" s="15">
        <v>0</v>
      </c>
      <c r="H77" s="15">
        <v>23.375599999999999</v>
      </c>
      <c r="I77" s="15">
        <v>26.6479</v>
      </c>
      <c r="J77" s="15">
        <v>22.152699999999999</v>
      </c>
      <c r="K77" s="15">
        <v>22.3049</v>
      </c>
      <c r="L77" s="15">
        <v>21.0105</v>
      </c>
      <c r="M77" s="15">
        <v>0</v>
      </c>
      <c r="N77" s="15">
        <v>13.263999999999999</v>
      </c>
      <c r="O77" s="15">
        <v>0</v>
      </c>
      <c r="P77" s="15">
        <v>13.263999999999999</v>
      </c>
      <c r="Q77" s="15" t="s">
        <v>265</v>
      </c>
      <c r="R77" s="15">
        <v>13.263999999999999</v>
      </c>
      <c r="S77" s="15" t="s">
        <v>265</v>
      </c>
      <c r="T77" s="15">
        <v>13.657400000000001</v>
      </c>
      <c r="U77" s="15">
        <v>0</v>
      </c>
      <c r="V77" s="15">
        <v>13.657400000000001</v>
      </c>
      <c r="W77" s="15">
        <v>0</v>
      </c>
      <c r="X77" s="15">
        <v>13.657400000000001</v>
      </c>
      <c r="Y77" s="15">
        <v>0</v>
      </c>
      <c r="Z77" s="15">
        <v>12.422000000000001</v>
      </c>
      <c r="AA77" s="15">
        <v>0</v>
      </c>
      <c r="AB77" s="15">
        <v>12.422000000000001</v>
      </c>
      <c r="AC77" s="15">
        <v>0</v>
      </c>
      <c r="AD77" s="15">
        <v>12.422000000000001</v>
      </c>
      <c r="AE77" s="15">
        <v>0</v>
      </c>
    </row>
    <row r="78" spans="1:32" hidden="1" outlineLevel="1" collapsed="1">
      <c r="A78" s="9">
        <v>42583</v>
      </c>
      <c r="B78" s="15">
        <v>21.421099999999999</v>
      </c>
      <c r="C78" s="15">
        <v>25.817900000000002</v>
      </c>
      <c r="D78" s="15">
        <v>19.672799999999999</v>
      </c>
      <c r="E78" s="15">
        <v>18.6081</v>
      </c>
      <c r="F78" s="15">
        <v>22.218399999999999</v>
      </c>
      <c r="G78" s="15">
        <v>0</v>
      </c>
      <c r="H78" s="15">
        <v>21.4924</v>
      </c>
      <c r="I78" s="15">
        <v>25.817900000000002</v>
      </c>
      <c r="J78" s="15">
        <v>19.748200000000001</v>
      </c>
      <c r="K78" s="15">
        <v>18.6081</v>
      </c>
      <c r="L78" s="15">
        <v>22.609300000000001</v>
      </c>
      <c r="M78" s="15">
        <v>0</v>
      </c>
      <c r="N78" s="15">
        <v>14.3531</v>
      </c>
      <c r="O78" s="15">
        <v>0</v>
      </c>
      <c r="P78" s="15">
        <v>14.3531</v>
      </c>
      <c r="Q78" s="15" t="s">
        <v>265</v>
      </c>
      <c r="R78" s="15">
        <v>14.3531</v>
      </c>
      <c r="S78" s="15" t="s">
        <v>265</v>
      </c>
      <c r="T78" s="15">
        <v>14.3531</v>
      </c>
      <c r="U78" s="15">
        <v>0</v>
      </c>
      <c r="V78" s="15">
        <v>14.3531</v>
      </c>
      <c r="W78" s="15">
        <v>0</v>
      </c>
      <c r="X78" s="15">
        <v>14.3531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</row>
    <row r="79" spans="1:32" hidden="1" outlineLevel="1" collapsed="1">
      <c r="A79" s="9">
        <v>42614</v>
      </c>
      <c r="B79" s="15">
        <v>21.463100000000001</v>
      </c>
      <c r="C79" s="15">
        <v>23.429200000000002</v>
      </c>
      <c r="D79" s="15">
        <v>19.924299999999999</v>
      </c>
      <c r="E79" s="15">
        <v>20.4009</v>
      </c>
      <c r="F79" s="15">
        <v>18.931799999999999</v>
      </c>
      <c r="G79" s="15">
        <v>0</v>
      </c>
      <c r="H79" s="15">
        <v>21.840199999999999</v>
      </c>
      <c r="I79" s="15">
        <v>23.429200000000002</v>
      </c>
      <c r="J79" s="15">
        <v>20.509599999999999</v>
      </c>
      <c r="K79" s="15">
        <v>21.313400000000001</v>
      </c>
      <c r="L79" s="15">
        <v>18.977599999999999</v>
      </c>
      <c r="M79" s="15">
        <v>0</v>
      </c>
      <c r="N79" s="15">
        <v>11.535399999999999</v>
      </c>
      <c r="O79" s="15">
        <v>0</v>
      </c>
      <c r="P79" s="15">
        <v>11.535399999999999</v>
      </c>
      <c r="Q79" s="15">
        <v>11.444000000000001</v>
      </c>
      <c r="R79" s="15">
        <v>13.6007</v>
      </c>
      <c r="S79" s="15" t="s">
        <v>265</v>
      </c>
      <c r="T79" s="15">
        <v>11.552099999999999</v>
      </c>
      <c r="U79" s="15">
        <v>0</v>
      </c>
      <c r="V79" s="15">
        <v>11.552099999999999</v>
      </c>
      <c r="W79" s="15">
        <v>11.444000000000001</v>
      </c>
      <c r="X79" s="15">
        <v>14.3416</v>
      </c>
      <c r="Y79" s="15">
        <v>0</v>
      </c>
      <c r="Z79" s="15">
        <v>8.3571000000000009</v>
      </c>
      <c r="AA79" s="15">
        <v>0</v>
      </c>
      <c r="AB79" s="15">
        <v>8.3571000000000009</v>
      </c>
      <c r="AC79" s="15">
        <v>0</v>
      </c>
      <c r="AD79" s="15">
        <v>8.3571000000000009</v>
      </c>
      <c r="AE79" s="15">
        <v>0</v>
      </c>
      <c r="AF79" s="163"/>
    </row>
    <row r="80" spans="1:32" hidden="1" outlineLevel="1" collapsed="1">
      <c r="A80" s="9">
        <v>42644</v>
      </c>
      <c r="B80" s="15">
        <v>22.8629</v>
      </c>
      <c r="C80" s="15">
        <v>24.134699999999999</v>
      </c>
      <c r="D80" s="15">
        <v>21.7576</v>
      </c>
      <c r="E80" s="15">
        <v>21.9863</v>
      </c>
      <c r="F80" s="15">
        <v>21.146100000000001</v>
      </c>
      <c r="G80" s="15">
        <v>0</v>
      </c>
      <c r="H80" s="15">
        <v>22.932099999999998</v>
      </c>
      <c r="I80" s="15">
        <v>24.134699999999999</v>
      </c>
      <c r="J80" s="15">
        <v>21.872900000000001</v>
      </c>
      <c r="K80" s="15">
        <v>21.9863</v>
      </c>
      <c r="L80" s="15">
        <v>21.554400000000001</v>
      </c>
      <c r="M80" s="15">
        <v>0</v>
      </c>
      <c r="N80" s="15">
        <v>13.1738</v>
      </c>
      <c r="O80" s="15">
        <v>0</v>
      </c>
      <c r="P80" s="15">
        <v>13.1738</v>
      </c>
      <c r="Q80" s="15" t="s">
        <v>265</v>
      </c>
      <c r="R80" s="15">
        <v>13.1738</v>
      </c>
      <c r="S80" s="15" t="s">
        <v>265</v>
      </c>
      <c r="T80" s="15">
        <v>13.1738</v>
      </c>
      <c r="U80" s="15">
        <v>0</v>
      </c>
      <c r="V80" s="15">
        <v>13.1738</v>
      </c>
      <c r="W80" s="15">
        <v>0</v>
      </c>
      <c r="X80" s="15">
        <v>13.1738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3"/>
    </row>
    <row r="81" spans="1:32" hidden="1" outlineLevel="1" collapsed="1">
      <c r="A81" s="9">
        <v>42675</v>
      </c>
      <c r="B81" s="15">
        <v>18.523199999999999</v>
      </c>
      <c r="C81" s="15">
        <v>23.499099999999999</v>
      </c>
      <c r="D81" s="15">
        <v>16.949000000000002</v>
      </c>
      <c r="E81" s="15">
        <v>16.380700000000001</v>
      </c>
      <c r="F81" s="15">
        <v>21.016100000000002</v>
      </c>
      <c r="G81" s="15">
        <v>17.5</v>
      </c>
      <c r="H81" s="15">
        <v>19.638500000000001</v>
      </c>
      <c r="I81" s="15">
        <v>23.499099999999999</v>
      </c>
      <c r="J81" s="15">
        <v>18.249099999999999</v>
      </c>
      <c r="K81" s="15">
        <v>17.809999999999999</v>
      </c>
      <c r="L81" s="15">
        <v>21.016100000000002</v>
      </c>
      <c r="M81" s="15">
        <v>17.5</v>
      </c>
      <c r="N81" s="15">
        <v>7.5</v>
      </c>
      <c r="O81" s="15">
        <v>0</v>
      </c>
      <c r="P81" s="15">
        <v>7.5</v>
      </c>
      <c r="Q81" s="15">
        <v>7.5</v>
      </c>
      <c r="R81" s="15" t="s">
        <v>265</v>
      </c>
      <c r="S81" s="15" t="s">
        <v>265</v>
      </c>
      <c r="T81" s="15">
        <v>7.5</v>
      </c>
      <c r="U81" s="15">
        <v>0</v>
      </c>
      <c r="V81" s="15">
        <v>7.5</v>
      </c>
      <c r="W81" s="15">
        <v>7.5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3"/>
    </row>
    <row r="82" spans="1:32" hidden="1" outlineLevel="1" collapsed="1">
      <c r="A82" s="9">
        <v>42705</v>
      </c>
      <c r="B82" s="15">
        <v>21.1541</v>
      </c>
      <c r="C82" s="15">
        <v>23.29</v>
      </c>
      <c r="D82" s="15">
        <v>19.636099999999999</v>
      </c>
      <c r="E82" s="15">
        <v>19.622</v>
      </c>
      <c r="F82" s="15">
        <v>19.7715</v>
      </c>
      <c r="G82" s="15">
        <v>0</v>
      </c>
      <c r="H82" s="15">
        <v>21.895199999999999</v>
      </c>
      <c r="I82" s="15">
        <v>23.29</v>
      </c>
      <c r="J82" s="15">
        <v>20.7895</v>
      </c>
      <c r="K82" s="15">
        <v>20.908999999999999</v>
      </c>
      <c r="L82" s="15">
        <v>19.7715</v>
      </c>
      <c r="M82" s="15">
        <v>0</v>
      </c>
      <c r="N82" s="15">
        <v>9.6471</v>
      </c>
      <c r="O82" s="15">
        <v>0</v>
      </c>
      <c r="P82" s="15">
        <v>9.6471</v>
      </c>
      <c r="Q82" s="15">
        <v>9.6471</v>
      </c>
      <c r="R82" s="15" t="s">
        <v>265</v>
      </c>
      <c r="S82" s="15" t="s">
        <v>265</v>
      </c>
      <c r="T82" s="15">
        <v>10.231199999999999</v>
      </c>
      <c r="U82" s="15">
        <v>0</v>
      </c>
      <c r="V82" s="15">
        <v>10.231199999999999</v>
      </c>
      <c r="W82" s="15">
        <v>10.231199999999999</v>
      </c>
      <c r="X82" s="15">
        <v>0</v>
      </c>
      <c r="Y82" s="15">
        <v>0</v>
      </c>
      <c r="Z82" s="15">
        <v>8.7311999999999994</v>
      </c>
      <c r="AA82" s="15">
        <v>0</v>
      </c>
      <c r="AB82" s="15">
        <v>8.7311999999999994</v>
      </c>
      <c r="AC82" s="15">
        <v>8.7311999999999994</v>
      </c>
      <c r="AD82" s="15">
        <v>0</v>
      </c>
      <c r="AE82" s="15">
        <v>0</v>
      </c>
      <c r="AF82" s="163"/>
    </row>
    <row r="83" spans="1:32" hidden="1" outlineLevel="1" collapsed="1">
      <c r="A83" s="9">
        <v>42736</v>
      </c>
      <c r="B83" s="15">
        <v>19.886299999999999</v>
      </c>
      <c r="C83" s="15">
        <v>23.366700000000002</v>
      </c>
      <c r="D83" s="15">
        <v>17.703499999999998</v>
      </c>
      <c r="E83" s="15">
        <v>19.933299999999999</v>
      </c>
      <c r="F83" s="15">
        <v>12.4198</v>
      </c>
      <c r="G83" s="15">
        <v>0</v>
      </c>
      <c r="H83" s="15">
        <v>21.357600000000001</v>
      </c>
      <c r="I83" s="15">
        <v>23.366700000000002</v>
      </c>
      <c r="J83" s="15">
        <v>19.839700000000001</v>
      </c>
      <c r="K83" s="15">
        <v>19.933299999999999</v>
      </c>
      <c r="L83" s="15">
        <v>19.321100000000001</v>
      </c>
      <c r="M83" s="15">
        <v>0</v>
      </c>
      <c r="N83" s="15">
        <v>7.2656000000000001</v>
      </c>
      <c r="O83" s="15">
        <v>0</v>
      </c>
      <c r="P83" s="15">
        <v>7.2656000000000001</v>
      </c>
      <c r="Q83" s="15" t="s">
        <v>265</v>
      </c>
      <c r="R83" s="15">
        <v>7.2656000000000001</v>
      </c>
      <c r="S83" s="15" t="s">
        <v>265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7.2656000000000001</v>
      </c>
      <c r="AA83" s="15">
        <v>0</v>
      </c>
      <c r="AB83" s="15">
        <v>7.2656000000000001</v>
      </c>
      <c r="AC83" s="15">
        <v>0</v>
      </c>
      <c r="AD83" s="15">
        <v>7.2656000000000001</v>
      </c>
      <c r="AE83" s="15">
        <v>0</v>
      </c>
      <c r="AF83" s="163"/>
    </row>
    <row r="84" spans="1:32" hidden="1" outlineLevel="1" collapsed="1">
      <c r="A84" s="9">
        <v>42767</v>
      </c>
      <c r="B84" s="15">
        <v>19.201699999999999</v>
      </c>
      <c r="C84" s="15">
        <v>23.344899999999999</v>
      </c>
      <c r="D84" s="15">
        <v>16.901</v>
      </c>
      <c r="E84" s="15">
        <v>18.4758</v>
      </c>
      <c r="F84" s="15">
        <v>15.312099999999999</v>
      </c>
      <c r="G84" s="15">
        <v>8.1999999999999993</v>
      </c>
      <c r="H84" s="15">
        <v>21.2044</v>
      </c>
      <c r="I84" s="15">
        <v>23.344899999999999</v>
      </c>
      <c r="J84" s="15">
        <v>19.723800000000001</v>
      </c>
      <c r="K84" s="15">
        <v>20.1798</v>
      </c>
      <c r="L84" s="15">
        <v>15.312099999999999</v>
      </c>
      <c r="M84" s="15">
        <v>0</v>
      </c>
      <c r="N84" s="15">
        <v>5.4097</v>
      </c>
      <c r="O84" s="15">
        <v>0</v>
      </c>
      <c r="P84" s="15">
        <v>5.4097</v>
      </c>
      <c r="Q84" s="15">
        <v>0</v>
      </c>
      <c r="R84" s="15" t="s">
        <v>265</v>
      </c>
      <c r="S84" s="15">
        <v>8.1999999999999993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8.1999999999999993</v>
      </c>
      <c r="AA84" s="15">
        <v>0</v>
      </c>
      <c r="AB84" s="15">
        <v>8.1999999999999993</v>
      </c>
      <c r="AC84" s="15">
        <v>0</v>
      </c>
      <c r="AD84" s="15">
        <v>0</v>
      </c>
      <c r="AE84" s="15">
        <v>8.1999999999999993</v>
      </c>
      <c r="AF84" s="163"/>
    </row>
    <row r="85" spans="1:32" hidden="1" outlineLevel="1" collapsed="1">
      <c r="A85" s="9">
        <v>42795</v>
      </c>
      <c r="B85" s="15">
        <v>19.0534</v>
      </c>
      <c r="C85" s="15">
        <v>22.651900000000001</v>
      </c>
      <c r="D85" s="15">
        <v>16.906700000000001</v>
      </c>
      <c r="E85" s="15">
        <v>17.145099999999999</v>
      </c>
      <c r="F85" s="15">
        <v>17.0885</v>
      </c>
      <c r="G85" s="15">
        <v>8.1999999999999993</v>
      </c>
      <c r="H85" s="15">
        <v>19.978300000000001</v>
      </c>
      <c r="I85" s="15">
        <v>22.651900000000001</v>
      </c>
      <c r="J85" s="15">
        <v>18.209599999999998</v>
      </c>
      <c r="K85" s="15">
        <v>18.484300000000001</v>
      </c>
      <c r="L85" s="15">
        <v>17.0885</v>
      </c>
      <c r="M85" s="15">
        <v>0</v>
      </c>
      <c r="N85" s="15">
        <v>4.9568000000000003</v>
      </c>
      <c r="O85" s="15">
        <v>0</v>
      </c>
      <c r="P85" s="15">
        <v>4.9568000000000003</v>
      </c>
      <c r="Q85" s="15">
        <v>3.8191000000000002</v>
      </c>
      <c r="R85" s="15" t="s">
        <v>265</v>
      </c>
      <c r="S85" s="15">
        <v>8.1999999999999993</v>
      </c>
      <c r="T85" s="15">
        <v>3.8191000000000002</v>
      </c>
      <c r="U85" s="15">
        <v>0</v>
      </c>
      <c r="V85" s="15">
        <v>3.8191000000000002</v>
      </c>
      <c r="W85" s="15">
        <v>3.8191000000000002</v>
      </c>
      <c r="X85" s="15">
        <v>0</v>
      </c>
      <c r="Y85" s="15">
        <v>0</v>
      </c>
      <c r="Z85" s="15">
        <v>8.1999999999999993</v>
      </c>
      <c r="AA85" s="15">
        <v>0</v>
      </c>
      <c r="AB85" s="15">
        <v>8.1999999999999993</v>
      </c>
      <c r="AC85" s="15">
        <v>0</v>
      </c>
      <c r="AD85" s="15">
        <v>0</v>
      </c>
      <c r="AE85" s="15">
        <v>8.1999999999999993</v>
      </c>
      <c r="AF85" s="163"/>
    </row>
    <row r="86" spans="1:32" hidden="1" outlineLevel="1" collapsed="1">
      <c r="A86" s="9">
        <v>42826</v>
      </c>
      <c r="B86" s="15">
        <v>17.3735</v>
      </c>
      <c r="C86" s="15">
        <v>21.164999999999999</v>
      </c>
      <c r="D86" s="15">
        <v>15.113300000000001</v>
      </c>
      <c r="E86" s="15">
        <v>15.7971</v>
      </c>
      <c r="F86" s="15">
        <v>13.6851</v>
      </c>
      <c r="G86" s="15">
        <v>8.1999999999999993</v>
      </c>
      <c r="H86" s="15">
        <v>19.655200000000001</v>
      </c>
      <c r="I86" s="15">
        <v>21.164999999999999</v>
      </c>
      <c r="J86" s="15">
        <v>18.456</v>
      </c>
      <c r="K86" s="15">
        <v>18.7148</v>
      </c>
      <c r="L86" s="15">
        <v>16.674499999999998</v>
      </c>
      <c r="M86" s="15">
        <v>0</v>
      </c>
      <c r="N86" s="15">
        <v>5.0541</v>
      </c>
      <c r="O86" s="15">
        <v>0</v>
      </c>
      <c r="P86" s="15">
        <v>5.0541</v>
      </c>
      <c r="Q86" s="15">
        <v>3.6739999999999999</v>
      </c>
      <c r="R86" s="15">
        <v>6.3849</v>
      </c>
      <c r="S86" s="15">
        <v>8.1999999999999993</v>
      </c>
      <c r="T86" s="15">
        <v>3.6514000000000002</v>
      </c>
      <c r="U86" s="15">
        <v>0</v>
      </c>
      <c r="V86" s="15">
        <v>3.6514000000000002</v>
      </c>
      <c r="W86" s="15">
        <v>3.6739999999999999</v>
      </c>
      <c r="X86" s="15">
        <v>2.0099999999999998</v>
      </c>
      <c r="Y86" s="15">
        <v>0</v>
      </c>
      <c r="Z86" s="15">
        <v>7.5598000000000001</v>
      </c>
      <c r="AA86" s="15">
        <v>0</v>
      </c>
      <c r="AB86" s="15">
        <v>7.5598000000000001</v>
      </c>
      <c r="AC86" s="15">
        <v>0</v>
      </c>
      <c r="AD86" s="15">
        <v>6.6433999999999997</v>
      </c>
      <c r="AE86" s="15">
        <v>8.1999999999999993</v>
      </c>
      <c r="AF86" s="163"/>
    </row>
    <row r="87" spans="1:32" hidden="1" outlineLevel="1" collapsed="1">
      <c r="A87" s="9">
        <v>42856</v>
      </c>
      <c r="B87" s="15">
        <v>16.478300000000001</v>
      </c>
      <c r="C87" s="15">
        <v>21.579000000000001</v>
      </c>
      <c r="D87" s="15">
        <v>14.1075</v>
      </c>
      <c r="E87" s="15">
        <v>14.740600000000001</v>
      </c>
      <c r="F87" s="15">
        <v>11.5343</v>
      </c>
      <c r="G87" s="15">
        <v>8.1999999999999993</v>
      </c>
      <c r="H87" s="15">
        <v>19.651700000000002</v>
      </c>
      <c r="I87" s="15">
        <v>21.579000000000001</v>
      </c>
      <c r="J87" s="15">
        <v>18.235700000000001</v>
      </c>
      <c r="K87" s="15">
        <v>18.267199999999999</v>
      </c>
      <c r="L87" s="15">
        <v>18.019200000000001</v>
      </c>
      <c r="M87" s="15">
        <v>0</v>
      </c>
      <c r="N87" s="15">
        <v>6.9981999999999998</v>
      </c>
      <c r="O87" s="15">
        <v>0</v>
      </c>
      <c r="P87" s="15">
        <v>6.9981999999999998</v>
      </c>
      <c r="Q87" s="15">
        <v>7.1424000000000003</v>
      </c>
      <c r="R87" s="15">
        <v>6.5800999999999998</v>
      </c>
      <c r="S87" s="15">
        <v>8.1999999999999993</v>
      </c>
      <c r="T87" s="15">
        <v>4.5098000000000003</v>
      </c>
      <c r="U87" s="15">
        <v>0</v>
      </c>
      <c r="V87" s="15">
        <v>4.5098000000000003</v>
      </c>
      <c r="W87" s="15">
        <v>2.6991000000000001</v>
      </c>
      <c r="X87" s="15">
        <v>6.0446999999999997</v>
      </c>
      <c r="Y87" s="15">
        <v>0</v>
      </c>
      <c r="Z87" s="15">
        <v>7.1456</v>
      </c>
      <c r="AA87" s="15">
        <v>0</v>
      </c>
      <c r="AB87" s="15">
        <v>7.1456</v>
      </c>
      <c r="AC87" s="15">
        <v>7.3120000000000003</v>
      </c>
      <c r="AD87" s="15">
        <v>6.6433999999999997</v>
      </c>
      <c r="AE87" s="15">
        <v>8.1999999999999993</v>
      </c>
      <c r="AF87" s="163"/>
    </row>
    <row r="88" spans="1:32" hidden="1" outlineLevel="1" collapsed="1">
      <c r="A88" s="9">
        <v>42887</v>
      </c>
      <c r="B88" s="15">
        <v>16.047000000000001</v>
      </c>
      <c r="C88" s="15">
        <v>18.909500000000001</v>
      </c>
      <c r="D88" s="15">
        <v>14.241400000000001</v>
      </c>
      <c r="E88" s="15">
        <v>14.555400000000001</v>
      </c>
      <c r="F88" s="15">
        <v>16.768000000000001</v>
      </c>
      <c r="G88" s="15">
        <v>8.1999999999999993</v>
      </c>
      <c r="H88" s="15">
        <v>16.809200000000001</v>
      </c>
      <c r="I88" s="15">
        <v>18.909500000000001</v>
      </c>
      <c r="J88" s="15">
        <v>15.2765</v>
      </c>
      <c r="K88" s="15">
        <v>14.882</v>
      </c>
      <c r="L88" s="15">
        <v>17.416399999999999</v>
      </c>
      <c r="M88" s="15">
        <v>0</v>
      </c>
      <c r="N88" s="15">
        <v>7.6479999999999997</v>
      </c>
      <c r="O88" s="15">
        <v>0</v>
      </c>
      <c r="P88" s="15">
        <v>7.6479999999999997</v>
      </c>
      <c r="Q88" s="15">
        <v>2.6598999999999999</v>
      </c>
      <c r="R88" s="15">
        <v>10.7079</v>
      </c>
      <c r="S88" s="15">
        <v>8.1999999999999993</v>
      </c>
      <c r="T88" s="15">
        <v>6.0244</v>
      </c>
      <c r="U88" s="15">
        <v>0</v>
      </c>
      <c r="V88" s="15">
        <v>6.0244</v>
      </c>
      <c r="W88" s="15">
        <v>2.6598999999999999</v>
      </c>
      <c r="X88" s="15">
        <v>10.7079</v>
      </c>
      <c r="Y88" s="15">
        <v>0</v>
      </c>
      <c r="Z88" s="15">
        <v>8.1999999999999993</v>
      </c>
      <c r="AA88" s="15">
        <v>0</v>
      </c>
      <c r="AB88" s="15">
        <v>8.1999999999999993</v>
      </c>
      <c r="AC88" s="15">
        <v>0</v>
      </c>
      <c r="AD88" s="15">
        <v>0</v>
      </c>
      <c r="AE88" s="15">
        <v>8.1999999999999993</v>
      </c>
      <c r="AF88" s="163"/>
    </row>
    <row r="89" spans="1:32" hidden="1" outlineLevel="1" collapsed="1">
      <c r="A89" s="9">
        <v>42917</v>
      </c>
      <c r="B89" s="15">
        <v>18.8355</v>
      </c>
      <c r="C89" s="15">
        <v>20.7624</v>
      </c>
      <c r="D89" s="15">
        <v>16.995699999999999</v>
      </c>
      <c r="E89" s="15">
        <v>17.378299999999999</v>
      </c>
      <c r="F89" s="15">
        <v>14.8428</v>
      </c>
      <c r="G89" s="15">
        <v>0</v>
      </c>
      <c r="H89" s="15">
        <v>19.521899999999999</v>
      </c>
      <c r="I89" s="15">
        <v>20.7624</v>
      </c>
      <c r="J89" s="15">
        <v>18.206900000000001</v>
      </c>
      <c r="K89" s="15">
        <v>18.3492</v>
      </c>
      <c r="L89" s="15">
        <v>17.220700000000001</v>
      </c>
      <c r="M89" s="15">
        <v>0</v>
      </c>
      <c r="N89" s="15">
        <v>6.0038999999999998</v>
      </c>
      <c r="O89" s="15">
        <v>0</v>
      </c>
      <c r="P89" s="15">
        <v>6.0038999999999998</v>
      </c>
      <c r="Q89" s="15">
        <v>5.0411000000000001</v>
      </c>
      <c r="R89" s="15">
        <v>7.6026999999999996</v>
      </c>
      <c r="S89" s="15" t="s">
        <v>265</v>
      </c>
      <c r="T89" s="15">
        <v>5.7249999999999996</v>
      </c>
      <c r="U89" s="15">
        <v>0</v>
      </c>
      <c r="V89" s="15">
        <v>5.7249999999999996</v>
      </c>
      <c r="W89" s="15">
        <v>5.0411000000000001</v>
      </c>
      <c r="X89" s="15">
        <v>11.637</v>
      </c>
      <c r="Y89" s="15">
        <v>0</v>
      </c>
      <c r="Z89" s="15">
        <v>6.6433999999999997</v>
      </c>
      <c r="AA89" s="15">
        <v>0</v>
      </c>
      <c r="AB89" s="15">
        <v>6.6433999999999997</v>
      </c>
      <c r="AC89" s="15">
        <v>0</v>
      </c>
      <c r="AD89" s="15">
        <v>6.6433999999999997</v>
      </c>
      <c r="AE89" s="15">
        <v>0</v>
      </c>
      <c r="AF89" s="163"/>
    </row>
    <row r="90" spans="1:32" hidden="1" outlineLevel="1" collapsed="1">
      <c r="A90" s="9">
        <v>42948</v>
      </c>
      <c r="B90" s="15">
        <v>14.8713</v>
      </c>
      <c r="C90" s="15">
        <v>19.282900000000001</v>
      </c>
      <c r="D90" s="15">
        <v>12.9971</v>
      </c>
      <c r="E90" s="15">
        <v>14.5449</v>
      </c>
      <c r="F90" s="15">
        <v>16.947700000000001</v>
      </c>
      <c r="G90" s="15">
        <v>6.8063000000000002</v>
      </c>
      <c r="H90" s="15">
        <v>17.9634</v>
      </c>
      <c r="I90" s="15">
        <v>19.282900000000001</v>
      </c>
      <c r="J90" s="15">
        <v>17.0763</v>
      </c>
      <c r="K90" s="15">
        <v>17.029299999999999</v>
      </c>
      <c r="L90" s="15">
        <v>17.241900000000001</v>
      </c>
      <c r="M90" s="15">
        <v>0</v>
      </c>
      <c r="N90" s="15">
        <v>5.9930000000000003</v>
      </c>
      <c r="O90" s="15">
        <v>0</v>
      </c>
      <c r="P90" s="15">
        <v>5.9930000000000003</v>
      </c>
      <c r="Q90" s="15">
        <v>4.4199000000000002</v>
      </c>
      <c r="R90" s="15">
        <v>3.01</v>
      </c>
      <c r="S90" s="15">
        <v>6.8063000000000002</v>
      </c>
      <c r="T90" s="15">
        <v>4.8308</v>
      </c>
      <c r="U90" s="15">
        <v>0</v>
      </c>
      <c r="V90" s="15">
        <v>4.8308</v>
      </c>
      <c r="W90" s="15">
        <v>4.9908999999999999</v>
      </c>
      <c r="X90" s="15">
        <v>3.01</v>
      </c>
      <c r="Y90" s="15">
        <v>0</v>
      </c>
      <c r="Z90" s="15">
        <v>6.1210000000000004</v>
      </c>
      <c r="AA90" s="15">
        <v>0</v>
      </c>
      <c r="AB90" s="15">
        <v>6.1210000000000004</v>
      </c>
      <c r="AC90" s="15">
        <v>4.2</v>
      </c>
      <c r="AD90" s="15">
        <v>0</v>
      </c>
      <c r="AE90" s="15">
        <v>6.8063000000000002</v>
      </c>
      <c r="AF90" s="163"/>
    </row>
    <row r="91" spans="1:32" hidden="1" outlineLevel="1" collapsed="1">
      <c r="A91" s="9">
        <v>42979</v>
      </c>
      <c r="B91" s="15">
        <v>14.322900000000001</v>
      </c>
      <c r="C91" s="15">
        <v>18.179600000000001</v>
      </c>
      <c r="D91" s="15">
        <v>12.714</v>
      </c>
      <c r="E91" s="15">
        <v>12.841799999999999</v>
      </c>
      <c r="F91" s="15">
        <v>13.8429</v>
      </c>
      <c r="G91" s="15">
        <v>6</v>
      </c>
      <c r="H91" s="15">
        <v>15.462400000000001</v>
      </c>
      <c r="I91" s="15">
        <v>18.179600000000001</v>
      </c>
      <c r="J91" s="15">
        <v>14.116899999999999</v>
      </c>
      <c r="K91" s="15">
        <v>13.925700000000001</v>
      </c>
      <c r="L91" s="15">
        <v>16.394400000000001</v>
      </c>
      <c r="M91" s="15">
        <v>0</v>
      </c>
      <c r="N91" s="15">
        <v>5.2104999999999997</v>
      </c>
      <c r="O91" s="15">
        <v>0</v>
      </c>
      <c r="P91" s="15">
        <v>5.2104999999999997</v>
      </c>
      <c r="Q91" s="15">
        <v>4.5492999999999997</v>
      </c>
      <c r="R91" s="15">
        <v>6.9516999999999998</v>
      </c>
      <c r="S91" s="15">
        <v>6</v>
      </c>
      <c r="T91" s="15">
        <v>2.9058000000000002</v>
      </c>
      <c r="U91" s="15">
        <v>0</v>
      </c>
      <c r="V91" s="15">
        <v>2.9058000000000002</v>
      </c>
      <c r="W91" s="15">
        <v>3.01</v>
      </c>
      <c r="X91" s="15">
        <v>2.0099999999999998</v>
      </c>
      <c r="Y91" s="15">
        <v>0</v>
      </c>
      <c r="Z91" s="15">
        <v>5.0644999999999998</v>
      </c>
      <c r="AA91" s="15">
        <v>0</v>
      </c>
      <c r="AB91" s="15">
        <v>5.0644999999999998</v>
      </c>
      <c r="AC91" s="15">
        <v>4.2</v>
      </c>
      <c r="AD91" s="15">
        <v>7</v>
      </c>
      <c r="AE91" s="15">
        <v>6</v>
      </c>
      <c r="AF91" s="163"/>
    </row>
    <row r="92" spans="1:32" hidden="1" outlineLevel="1" collapsed="1">
      <c r="A92" s="9">
        <v>43009</v>
      </c>
      <c r="B92" s="15">
        <v>13.9191</v>
      </c>
      <c r="C92" s="15">
        <v>18.823899999999998</v>
      </c>
      <c r="D92" s="15">
        <v>12.586399999999999</v>
      </c>
      <c r="E92" s="15">
        <v>12.462400000000001</v>
      </c>
      <c r="F92" s="15">
        <v>14.3293</v>
      </c>
      <c r="G92" s="15">
        <v>6</v>
      </c>
      <c r="H92" s="15">
        <v>16.245899999999999</v>
      </c>
      <c r="I92" s="15">
        <v>18.823899999999998</v>
      </c>
      <c r="J92" s="15">
        <v>15.2721</v>
      </c>
      <c r="K92" s="15">
        <v>14.9687</v>
      </c>
      <c r="L92" s="15">
        <v>16.7287</v>
      </c>
      <c r="M92" s="15">
        <v>0</v>
      </c>
      <c r="N92" s="15">
        <v>5.7046999999999999</v>
      </c>
      <c r="O92" s="15">
        <v>0</v>
      </c>
      <c r="P92" s="15">
        <v>5.7046999999999999</v>
      </c>
      <c r="Q92" s="15">
        <v>5.5282999999999998</v>
      </c>
      <c r="R92" s="15">
        <v>6.4896000000000003</v>
      </c>
      <c r="S92" s="15">
        <v>6</v>
      </c>
      <c r="T92" s="15">
        <v>6.0627000000000004</v>
      </c>
      <c r="U92" s="15">
        <v>0</v>
      </c>
      <c r="V92" s="15">
        <v>6.0627000000000004</v>
      </c>
      <c r="W92" s="15">
        <v>6.0627000000000004</v>
      </c>
      <c r="X92" s="15">
        <v>0</v>
      </c>
      <c r="Y92" s="15">
        <v>0</v>
      </c>
      <c r="Z92" s="15">
        <v>5.6078999999999999</v>
      </c>
      <c r="AA92" s="15">
        <v>0</v>
      </c>
      <c r="AB92" s="15">
        <v>5.6078999999999999</v>
      </c>
      <c r="AC92" s="15">
        <v>5.4084000000000003</v>
      </c>
      <c r="AD92" s="15">
        <v>6.3183999999999996</v>
      </c>
      <c r="AE92" s="15">
        <v>6</v>
      </c>
      <c r="AF92" s="163"/>
    </row>
    <row r="93" spans="1:32" hidden="1" outlineLevel="1" collapsed="1">
      <c r="A93" s="9">
        <v>43040</v>
      </c>
      <c r="B93" s="15">
        <v>12.616099999999999</v>
      </c>
      <c r="C93" s="15">
        <v>18.405000000000001</v>
      </c>
      <c r="D93" s="15">
        <v>11.0099</v>
      </c>
      <c r="E93" s="15">
        <v>11.504</v>
      </c>
      <c r="F93" s="15">
        <v>9.8950999999999993</v>
      </c>
      <c r="G93" s="15">
        <v>6</v>
      </c>
      <c r="H93" s="15">
        <v>14.577299999999999</v>
      </c>
      <c r="I93" s="15">
        <v>18.405000000000001</v>
      </c>
      <c r="J93" s="15">
        <v>13.1403</v>
      </c>
      <c r="K93" s="15">
        <v>12.503299999999999</v>
      </c>
      <c r="L93" s="15">
        <v>16.9053</v>
      </c>
      <c r="M93" s="15">
        <v>0</v>
      </c>
      <c r="N93" s="15">
        <v>4.9776999999999996</v>
      </c>
      <c r="O93" s="15">
        <v>20</v>
      </c>
      <c r="P93" s="15">
        <v>4.9776999999999996</v>
      </c>
      <c r="Q93" s="15">
        <v>2.8715999999999999</v>
      </c>
      <c r="R93" s="15">
        <v>5.7926000000000002</v>
      </c>
      <c r="S93" s="15">
        <v>6</v>
      </c>
      <c r="T93" s="15">
        <v>3.9838</v>
      </c>
      <c r="U93" s="15">
        <v>0</v>
      </c>
      <c r="V93" s="15">
        <v>3.9838</v>
      </c>
      <c r="W93" s="15">
        <v>2.6103999999999998</v>
      </c>
      <c r="X93" s="15">
        <v>7.6722000000000001</v>
      </c>
      <c r="Y93" s="15">
        <v>0</v>
      </c>
      <c r="Z93" s="15">
        <v>5.4589999999999996</v>
      </c>
      <c r="AA93" s="15">
        <v>20</v>
      </c>
      <c r="AB93" s="15">
        <v>5.4589999999999996</v>
      </c>
      <c r="AC93" s="15">
        <v>4.2</v>
      </c>
      <c r="AD93" s="15">
        <v>5.5163000000000002</v>
      </c>
      <c r="AE93" s="15">
        <v>6</v>
      </c>
      <c r="AF93" s="163"/>
    </row>
    <row r="94" spans="1:32" hidden="1" outlineLevel="1" collapsed="1">
      <c r="A94" s="9">
        <v>43070</v>
      </c>
      <c r="B94" s="15">
        <v>13.8531</v>
      </c>
      <c r="C94" s="15">
        <v>18.188300000000002</v>
      </c>
      <c r="D94" s="15">
        <v>12.0482</v>
      </c>
      <c r="E94" s="15">
        <v>12.101000000000001</v>
      </c>
      <c r="F94" s="15">
        <v>15.651999999999999</v>
      </c>
      <c r="G94" s="15">
        <v>6.4564000000000004</v>
      </c>
      <c r="H94" s="15">
        <v>15.4628</v>
      </c>
      <c r="I94" s="15">
        <v>18.188300000000002</v>
      </c>
      <c r="J94" s="15">
        <v>14.0359</v>
      </c>
      <c r="K94" s="15">
        <v>13.9011</v>
      </c>
      <c r="L94" s="15">
        <v>16.217600000000001</v>
      </c>
      <c r="M94" s="15">
        <v>0</v>
      </c>
      <c r="N94" s="15">
        <v>4.3255999999999997</v>
      </c>
      <c r="O94" s="15">
        <v>0</v>
      </c>
      <c r="P94" s="15">
        <v>4.3255999999999997</v>
      </c>
      <c r="Q94" s="15">
        <v>3.7904</v>
      </c>
      <c r="R94" s="15">
        <v>4.9641000000000002</v>
      </c>
      <c r="S94" s="15">
        <v>6.4564000000000004</v>
      </c>
      <c r="T94" s="15">
        <v>3.4744999999999999</v>
      </c>
      <c r="U94" s="15">
        <v>0</v>
      </c>
      <c r="V94" s="15">
        <v>3.4744999999999999</v>
      </c>
      <c r="W94" s="15">
        <v>3.4775</v>
      </c>
      <c r="X94" s="15">
        <v>3.01</v>
      </c>
      <c r="Y94" s="15">
        <v>0</v>
      </c>
      <c r="Z94" s="15">
        <v>6.0004999999999997</v>
      </c>
      <c r="AA94" s="15">
        <v>0</v>
      </c>
      <c r="AB94" s="15">
        <v>6.0004999999999997</v>
      </c>
      <c r="AC94" s="15">
        <v>5.3335999999999997</v>
      </c>
      <c r="AD94" s="15">
        <v>6</v>
      </c>
      <c r="AE94" s="15">
        <v>6.4564000000000004</v>
      </c>
      <c r="AF94" s="163"/>
    </row>
    <row r="95" spans="1:32" hidden="1" outlineLevel="1" collapsed="1">
      <c r="A95" s="9">
        <v>43101</v>
      </c>
      <c r="B95" s="15">
        <v>14.0932</v>
      </c>
      <c r="C95" s="15">
        <v>18.721800000000002</v>
      </c>
      <c r="D95" s="15">
        <v>12.122999999999999</v>
      </c>
      <c r="E95" s="15">
        <v>12.285399999999999</v>
      </c>
      <c r="F95" s="15">
        <v>15.8401</v>
      </c>
      <c r="G95" s="15">
        <v>6.4736000000000002</v>
      </c>
      <c r="H95" s="15">
        <v>16.585699999999999</v>
      </c>
      <c r="I95" s="15">
        <v>18.721800000000002</v>
      </c>
      <c r="J95" s="15">
        <v>15.2818</v>
      </c>
      <c r="K95" s="15">
        <v>15.239100000000001</v>
      </c>
      <c r="L95" s="15">
        <v>15.8401</v>
      </c>
      <c r="M95" s="15">
        <v>24.48</v>
      </c>
      <c r="N95" s="15">
        <v>4.8461999999999996</v>
      </c>
      <c r="O95" s="15">
        <v>0</v>
      </c>
      <c r="P95" s="15">
        <v>4.8461999999999996</v>
      </c>
      <c r="Q95" s="15">
        <v>4.4635999999999996</v>
      </c>
      <c r="R95" s="15" t="s">
        <v>265</v>
      </c>
      <c r="S95" s="15">
        <v>6.4645999999999999</v>
      </c>
      <c r="T95" s="15">
        <v>2.6374</v>
      </c>
      <c r="U95" s="15">
        <v>0</v>
      </c>
      <c r="V95" s="15">
        <v>2.6374</v>
      </c>
      <c r="W95" s="15">
        <v>2.6374</v>
      </c>
      <c r="X95" s="15">
        <v>0</v>
      </c>
      <c r="Y95" s="15">
        <v>0</v>
      </c>
      <c r="Z95" s="15">
        <v>6.1134000000000004</v>
      </c>
      <c r="AA95" s="15">
        <v>0</v>
      </c>
      <c r="AB95" s="15">
        <v>6.1134000000000004</v>
      </c>
      <c r="AC95" s="15">
        <v>5.9622999999999999</v>
      </c>
      <c r="AD95" s="15">
        <v>0</v>
      </c>
      <c r="AE95" s="15">
        <v>6.4645999999999999</v>
      </c>
      <c r="AF95" s="163"/>
    </row>
    <row r="96" spans="1:32" hidden="1" outlineLevel="1" collapsed="1">
      <c r="A96" s="9">
        <v>43132</v>
      </c>
      <c r="B96" s="15">
        <v>13.984</v>
      </c>
      <c r="C96" s="15">
        <v>18.213799999999999</v>
      </c>
      <c r="D96" s="15">
        <v>12.0661</v>
      </c>
      <c r="E96" s="15">
        <v>12.347799999999999</v>
      </c>
      <c r="F96" s="15">
        <v>9.7871000000000006</v>
      </c>
      <c r="G96" s="15">
        <v>6.3879999999999999</v>
      </c>
      <c r="H96" s="15">
        <v>16.0487</v>
      </c>
      <c r="I96" s="15">
        <v>18.213799999999999</v>
      </c>
      <c r="J96" s="15">
        <v>14.721</v>
      </c>
      <c r="K96" s="15">
        <v>14.6982</v>
      </c>
      <c r="L96" s="15">
        <v>15.2218</v>
      </c>
      <c r="M96" s="15">
        <v>24.48</v>
      </c>
      <c r="N96" s="15">
        <v>4.5346000000000002</v>
      </c>
      <c r="O96" s="15">
        <v>0</v>
      </c>
      <c r="P96" s="15">
        <v>4.5346000000000002</v>
      </c>
      <c r="Q96" s="15">
        <v>3.9533</v>
      </c>
      <c r="R96" s="15">
        <v>6.3846999999999996</v>
      </c>
      <c r="S96" s="15">
        <v>6.3478000000000003</v>
      </c>
      <c r="T96" s="15">
        <v>3.7747000000000002</v>
      </c>
      <c r="U96" s="15">
        <v>0</v>
      </c>
      <c r="V96" s="15">
        <v>3.7747000000000002</v>
      </c>
      <c r="W96" s="15">
        <v>2.7292999999999998</v>
      </c>
      <c r="X96" s="15">
        <v>6.1645000000000003</v>
      </c>
      <c r="Y96" s="15">
        <v>0</v>
      </c>
      <c r="Z96" s="15">
        <v>5.4695999999999998</v>
      </c>
      <c r="AA96" s="15">
        <v>0</v>
      </c>
      <c r="AB96" s="15">
        <v>5.4695999999999998</v>
      </c>
      <c r="AC96" s="15">
        <v>5.2011000000000003</v>
      </c>
      <c r="AD96" s="15">
        <v>7.7872000000000003</v>
      </c>
      <c r="AE96" s="15">
        <v>6.3478000000000003</v>
      </c>
      <c r="AF96" s="163"/>
    </row>
    <row r="97" spans="1:32" hidden="1" outlineLevel="1" collapsed="1">
      <c r="A97" s="9">
        <v>43160</v>
      </c>
      <c r="B97" s="15">
        <v>14.000299999999999</v>
      </c>
      <c r="C97" s="15">
        <v>18.437100000000001</v>
      </c>
      <c r="D97" s="15">
        <v>12.9678</v>
      </c>
      <c r="E97" s="15">
        <v>13.690200000000001</v>
      </c>
      <c r="F97" s="15">
        <v>13.6028</v>
      </c>
      <c r="G97" s="15">
        <v>6.4265999999999996</v>
      </c>
      <c r="H97" s="15">
        <v>16.433499999999999</v>
      </c>
      <c r="I97" s="15">
        <v>18.437100000000001</v>
      </c>
      <c r="J97" s="15">
        <v>15.8048</v>
      </c>
      <c r="K97" s="15">
        <v>15.7098</v>
      </c>
      <c r="L97" s="15">
        <v>16.691199999999998</v>
      </c>
      <c r="M97" s="15">
        <v>0</v>
      </c>
      <c r="N97" s="15">
        <v>4.8244999999999996</v>
      </c>
      <c r="O97" s="15">
        <v>0</v>
      </c>
      <c r="P97" s="15">
        <v>4.8244999999999996</v>
      </c>
      <c r="Q97" s="15">
        <v>3.1758999999999999</v>
      </c>
      <c r="R97" s="15">
        <v>6.5636000000000001</v>
      </c>
      <c r="S97" s="15">
        <v>6.4265999999999996</v>
      </c>
      <c r="T97" s="15">
        <v>3.3561000000000001</v>
      </c>
      <c r="U97" s="15">
        <v>0</v>
      </c>
      <c r="V97" s="15">
        <v>3.3561000000000001</v>
      </c>
      <c r="W97" s="15">
        <v>3.1758999999999999</v>
      </c>
      <c r="X97" s="15">
        <v>8.2205999999999992</v>
      </c>
      <c r="Y97" s="15">
        <v>0</v>
      </c>
      <c r="Z97" s="15">
        <v>6.3926999999999996</v>
      </c>
      <c r="AA97" s="15">
        <v>0</v>
      </c>
      <c r="AB97" s="15">
        <v>6.3926999999999996</v>
      </c>
      <c r="AC97" s="15">
        <v>0</v>
      </c>
      <c r="AD97" s="15">
        <v>6.2679999999999998</v>
      </c>
      <c r="AE97" s="15">
        <v>6.4265999999999996</v>
      </c>
      <c r="AF97" s="163"/>
    </row>
    <row r="98" spans="1:32" hidden="1" outlineLevel="1" collapsed="1">
      <c r="A98" s="9">
        <v>43191</v>
      </c>
      <c r="B98" s="15">
        <v>14.3203</v>
      </c>
      <c r="C98" s="15">
        <v>19.7501</v>
      </c>
      <c r="D98" s="15">
        <v>12.075799999999999</v>
      </c>
      <c r="E98" s="15">
        <v>13.463200000000001</v>
      </c>
      <c r="F98" s="15">
        <v>11.248200000000001</v>
      </c>
      <c r="G98" s="15">
        <v>6.3794000000000004</v>
      </c>
      <c r="H98" s="15">
        <v>17.958300000000001</v>
      </c>
      <c r="I98" s="15">
        <v>19.7501</v>
      </c>
      <c r="J98" s="15">
        <v>16.731999999999999</v>
      </c>
      <c r="K98" s="15">
        <v>16.7242</v>
      </c>
      <c r="L98" s="15">
        <v>16.787099999999999</v>
      </c>
      <c r="M98" s="15">
        <v>0</v>
      </c>
      <c r="N98" s="15">
        <v>4.9748999999999999</v>
      </c>
      <c r="O98" s="15">
        <v>0</v>
      </c>
      <c r="P98" s="15">
        <v>4.9748999999999999</v>
      </c>
      <c r="Q98" s="15">
        <v>3.0177</v>
      </c>
      <c r="R98" s="15">
        <v>6.3731</v>
      </c>
      <c r="S98" s="15">
        <v>6.3794000000000004</v>
      </c>
      <c r="T98" s="15">
        <v>3.4121000000000001</v>
      </c>
      <c r="U98" s="15">
        <v>0</v>
      </c>
      <c r="V98" s="15">
        <v>3.4121000000000001</v>
      </c>
      <c r="W98" s="15">
        <v>2.8489</v>
      </c>
      <c r="X98" s="15">
        <v>6.4781000000000004</v>
      </c>
      <c r="Y98" s="15">
        <v>0</v>
      </c>
      <c r="Z98" s="15">
        <v>6.3564999999999996</v>
      </c>
      <c r="AA98" s="15">
        <v>0</v>
      </c>
      <c r="AB98" s="15">
        <v>6.3564999999999996</v>
      </c>
      <c r="AC98" s="15">
        <v>6.2070999999999996</v>
      </c>
      <c r="AD98" s="15">
        <v>6.3188000000000004</v>
      </c>
      <c r="AE98" s="15">
        <v>6.3794000000000004</v>
      </c>
      <c r="AF98" s="163"/>
    </row>
    <row r="99" spans="1:32" hidden="1" outlineLevel="1" collapsed="1">
      <c r="A99" s="9">
        <v>43221</v>
      </c>
      <c r="B99" s="15">
        <v>17.661300000000001</v>
      </c>
      <c r="C99" s="15">
        <v>18.766200000000001</v>
      </c>
      <c r="D99" s="15">
        <v>17.067799999999998</v>
      </c>
      <c r="E99" s="15">
        <v>17.352699999999999</v>
      </c>
      <c r="F99" s="15">
        <v>16.459199999999999</v>
      </c>
      <c r="G99" s="15">
        <v>6.5</v>
      </c>
      <c r="H99" s="15">
        <v>17.826699999999999</v>
      </c>
      <c r="I99" s="15">
        <v>18.766200000000001</v>
      </c>
      <c r="J99" s="15">
        <v>17.309100000000001</v>
      </c>
      <c r="K99" s="15">
        <v>17.4086</v>
      </c>
      <c r="L99" s="15">
        <v>16.9786</v>
      </c>
      <c r="M99" s="15">
        <v>0</v>
      </c>
      <c r="N99" s="15">
        <v>7.6632999999999996</v>
      </c>
      <c r="O99" s="15">
        <v>29</v>
      </c>
      <c r="P99" s="15">
        <v>7.6627999999999998</v>
      </c>
      <c r="Q99" s="15">
        <v>10.5532</v>
      </c>
      <c r="R99" s="15">
        <v>6.8392999999999997</v>
      </c>
      <c r="S99" s="15">
        <v>6.5</v>
      </c>
      <c r="T99" s="15">
        <v>8.3943999999999992</v>
      </c>
      <c r="U99" s="15">
        <v>0</v>
      </c>
      <c r="V99" s="15">
        <v>8.3943999999999992</v>
      </c>
      <c r="W99" s="15">
        <v>11</v>
      </c>
      <c r="X99" s="15">
        <v>6.8334999999999999</v>
      </c>
      <c r="Y99" s="15">
        <v>0</v>
      </c>
      <c r="Z99" s="15">
        <v>6.7023000000000001</v>
      </c>
      <c r="AA99" s="15">
        <v>29</v>
      </c>
      <c r="AB99" s="15">
        <v>6.7012</v>
      </c>
      <c r="AC99" s="15">
        <v>7.7027999999999999</v>
      </c>
      <c r="AD99" s="15">
        <v>6.8548</v>
      </c>
      <c r="AE99" s="15">
        <v>6.5</v>
      </c>
      <c r="AF99" s="163"/>
    </row>
    <row r="100" spans="1:32" hidden="1" outlineLevel="1" collapsed="1">
      <c r="A100" s="9">
        <v>43252</v>
      </c>
      <c r="B100" s="15">
        <v>16.318000000000001</v>
      </c>
      <c r="C100" s="15">
        <v>19.3324</v>
      </c>
      <c r="D100" s="15">
        <v>14.5238</v>
      </c>
      <c r="E100" s="15">
        <v>14.9869</v>
      </c>
      <c r="F100" s="15">
        <v>13.3216</v>
      </c>
      <c r="G100" s="15">
        <v>6.5</v>
      </c>
      <c r="H100" s="15">
        <v>18.644600000000001</v>
      </c>
      <c r="I100" s="15">
        <v>19.3324</v>
      </c>
      <c r="J100" s="15">
        <v>18.0929</v>
      </c>
      <c r="K100" s="15">
        <v>18.391100000000002</v>
      </c>
      <c r="L100" s="15">
        <v>17.010300000000001</v>
      </c>
      <c r="M100" s="15">
        <v>0</v>
      </c>
      <c r="N100" s="15">
        <v>4.2632000000000003</v>
      </c>
      <c r="O100" s="15">
        <v>0</v>
      </c>
      <c r="P100" s="15">
        <v>4.2632000000000003</v>
      </c>
      <c r="Q100" s="15">
        <v>3.1882999999999999</v>
      </c>
      <c r="R100" s="15">
        <v>6.2432999999999996</v>
      </c>
      <c r="S100" s="15">
        <v>6.5</v>
      </c>
      <c r="T100" s="15">
        <v>3.9839000000000002</v>
      </c>
      <c r="U100" s="15">
        <v>0</v>
      </c>
      <c r="V100" s="15">
        <v>3.9839000000000002</v>
      </c>
      <c r="W100" s="15">
        <v>3.0108000000000001</v>
      </c>
      <c r="X100" s="15">
        <v>6.1994999999999996</v>
      </c>
      <c r="Y100" s="15">
        <v>0</v>
      </c>
      <c r="Z100" s="15">
        <v>6.9458000000000002</v>
      </c>
      <c r="AA100" s="15">
        <v>0</v>
      </c>
      <c r="AB100" s="15">
        <v>6.9458000000000002</v>
      </c>
      <c r="AC100" s="15">
        <v>8.4974000000000007</v>
      </c>
      <c r="AD100" s="15">
        <v>6.5</v>
      </c>
      <c r="AE100" s="15">
        <v>6.5</v>
      </c>
      <c r="AF100" s="163"/>
    </row>
    <row r="101" spans="1:32" hidden="1" outlineLevel="1" collapsed="1">
      <c r="A101" s="9">
        <v>43282</v>
      </c>
      <c r="B101" s="15">
        <v>16.502500000000001</v>
      </c>
      <c r="C101" s="15">
        <v>19.5779</v>
      </c>
      <c r="D101" s="15">
        <v>14.7064</v>
      </c>
      <c r="E101" s="15">
        <v>14.507300000000001</v>
      </c>
      <c r="F101" s="15">
        <v>15.3232</v>
      </c>
      <c r="G101" s="15">
        <v>0</v>
      </c>
      <c r="H101" s="15">
        <v>18.634499999999999</v>
      </c>
      <c r="I101" s="15">
        <v>19.5779</v>
      </c>
      <c r="J101" s="15">
        <v>17.902899999999999</v>
      </c>
      <c r="K101" s="15">
        <v>18.342500000000001</v>
      </c>
      <c r="L101" s="15">
        <v>16.7561</v>
      </c>
      <c r="M101" s="15">
        <v>0</v>
      </c>
      <c r="N101" s="15">
        <v>4.9583000000000004</v>
      </c>
      <c r="O101" s="15">
        <v>0</v>
      </c>
      <c r="P101" s="15">
        <v>4.9583000000000004</v>
      </c>
      <c r="Q101" s="15">
        <v>4.6410999999999998</v>
      </c>
      <c r="R101" s="15">
        <v>6.8586999999999998</v>
      </c>
      <c r="S101" s="15">
        <v>0</v>
      </c>
      <c r="T101" s="15">
        <v>4.8964999999999996</v>
      </c>
      <c r="U101" s="15">
        <v>0</v>
      </c>
      <c r="V101" s="15">
        <v>4.8964999999999996</v>
      </c>
      <c r="W101" s="15">
        <v>4.7812999999999999</v>
      </c>
      <c r="X101" s="15">
        <v>9.0045000000000002</v>
      </c>
      <c r="Y101" s="15">
        <v>0</v>
      </c>
      <c r="Z101" s="15">
        <v>5.1452</v>
      </c>
      <c r="AA101" s="15">
        <v>0</v>
      </c>
      <c r="AB101" s="15">
        <v>5.1452</v>
      </c>
      <c r="AC101" s="15">
        <v>3.8283</v>
      </c>
      <c r="AD101" s="15">
        <v>6.5</v>
      </c>
      <c r="AE101" s="15">
        <v>0</v>
      </c>
      <c r="AF101" s="163"/>
    </row>
    <row r="102" spans="1:32" hidden="1" outlineLevel="1" collapsed="1">
      <c r="A102" s="9">
        <v>43313</v>
      </c>
      <c r="B102" s="15">
        <v>13.946999999999999</v>
      </c>
      <c r="C102" s="15">
        <v>19.382300000000001</v>
      </c>
      <c r="D102" s="15">
        <v>11.743600000000001</v>
      </c>
      <c r="E102" s="15">
        <v>11.3706</v>
      </c>
      <c r="F102" s="15">
        <v>15.301500000000001</v>
      </c>
      <c r="G102" s="15">
        <v>6.22</v>
      </c>
      <c r="H102" s="15">
        <v>17.6556</v>
      </c>
      <c r="I102" s="15">
        <v>19.382300000000001</v>
      </c>
      <c r="J102" s="15">
        <v>16.5322</v>
      </c>
      <c r="K102" s="15">
        <v>16.4087</v>
      </c>
      <c r="L102" s="15">
        <v>16.951000000000001</v>
      </c>
      <c r="M102" s="15">
        <v>0</v>
      </c>
      <c r="N102" s="15">
        <v>3.8275999999999999</v>
      </c>
      <c r="O102" s="15">
        <v>0</v>
      </c>
      <c r="P102" s="15">
        <v>3.8275999999999999</v>
      </c>
      <c r="Q102" s="15">
        <v>2.9224999999999999</v>
      </c>
      <c r="R102" s="15">
        <v>7.6742999999999997</v>
      </c>
      <c r="S102" s="15">
        <v>6.22</v>
      </c>
      <c r="T102" s="15">
        <v>3.1133999999999999</v>
      </c>
      <c r="U102" s="15">
        <v>0</v>
      </c>
      <c r="V102" s="15">
        <v>3.1133999999999999</v>
      </c>
      <c r="W102" s="15">
        <v>2.8471000000000002</v>
      </c>
      <c r="X102" s="15">
        <v>10.3157</v>
      </c>
      <c r="Y102" s="15">
        <v>0</v>
      </c>
      <c r="Z102" s="15">
        <v>5.7746000000000004</v>
      </c>
      <c r="AA102" s="15">
        <v>0</v>
      </c>
      <c r="AB102" s="15">
        <v>5.7746000000000004</v>
      </c>
      <c r="AC102" s="15">
        <v>3.8740999999999999</v>
      </c>
      <c r="AD102" s="15">
        <v>6.4286000000000003</v>
      </c>
      <c r="AE102" s="15">
        <v>6.22</v>
      </c>
      <c r="AF102" s="163"/>
    </row>
    <row r="103" spans="1:32" hidden="1" outlineLevel="1" collapsed="1">
      <c r="A103" s="9">
        <v>43344</v>
      </c>
      <c r="B103" s="15">
        <v>16.468399999999999</v>
      </c>
      <c r="C103" s="15">
        <v>19.361000000000001</v>
      </c>
      <c r="D103" s="15">
        <v>14.133900000000001</v>
      </c>
      <c r="E103" s="15">
        <v>15.4489</v>
      </c>
      <c r="F103" s="15">
        <v>9.5145999999999997</v>
      </c>
      <c r="G103" s="15">
        <v>0</v>
      </c>
      <c r="H103" s="15">
        <v>18.9665</v>
      </c>
      <c r="I103" s="15">
        <v>19.361000000000001</v>
      </c>
      <c r="J103" s="15">
        <v>18.481999999999999</v>
      </c>
      <c r="K103" s="15">
        <v>18.5611</v>
      </c>
      <c r="L103" s="15">
        <v>17.1511</v>
      </c>
      <c r="M103" s="15">
        <v>0</v>
      </c>
      <c r="N103" s="15">
        <v>5.8042999999999996</v>
      </c>
      <c r="O103" s="15">
        <v>0</v>
      </c>
      <c r="P103" s="15">
        <v>5.8042999999999996</v>
      </c>
      <c r="Q103" s="15">
        <v>3.2534999999999998</v>
      </c>
      <c r="R103" s="15">
        <v>7.9898999999999996</v>
      </c>
      <c r="S103" s="15" t="s">
        <v>265</v>
      </c>
      <c r="T103" s="15">
        <v>4.1675000000000004</v>
      </c>
      <c r="U103" s="15">
        <v>0</v>
      </c>
      <c r="V103" s="15">
        <v>4.1675000000000004</v>
      </c>
      <c r="W103" s="15">
        <v>2.6480999999999999</v>
      </c>
      <c r="X103" s="15">
        <v>6.5423999999999998</v>
      </c>
      <c r="Y103" s="15">
        <v>0</v>
      </c>
      <c r="Z103" s="15">
        <v>6.6660000000000004</v>
      </c>
      <c r="AA103" s="15">
        <v>0</v>
      </c>
      <c r="AB103" s="15">
        <v>6.6660000000000004</v>
      </c>
      <c r="AC103" s="15">
        <v>3.7595999999999998</v>
      </c>
      <c r="AD103" s="15">
        <v>8.4722000000000008</v>
      </c>
      <c r="AE103" s="15">
        <v>0</v>
      </c>
      <c r="AF103" s="163"/>
    </row>
    <row r="104" spans="1:32" hidden="1" outlineLevel="1" collapsed="1">
      <c r="A104" s="9">
        <v>43374</v>
      </c>
      <c r="B104" s="15">
        <v>16.157</v>
      </c>
      <c r="C104" s="15">
        <v>19.5443</v>
      </c>
      <c r="D104" s="15">
        <v>14.4138</v>
      </c>
      <c r="E104" s="15">
        <v>16.004100000000001</v>
      </c>
      <c r="F104" s="15">
        <v>10.3706</v>
      </c>
      <c r="G104" s="15">
        <v>0</v>
      </c>
      <c r="H104" s="15">
        <v>18.065899999999999</v>
      </c>
      <c r="I104" s="15">
        <v>19.5443</v>
      </c>
      <c r="J104" s="15">
        <v>17.071400000000001</v>
      </c>
      <c r="K104" s="15">
        <v>17.0139</v>
      </c>
      <c r="L104" s="15">
        <v>17.451599999999999</v>
      </c>
      <c r="M104" s="15">
        <v>0</v>
      </c>
      <c r="N104" s="15">
        <v>5.7614999999999998</v>
      </c>
      <c r="O104" s="15">
        <v>0</v>
      </c>
      <c r="P104" s="15">
        <v>5.7614999999999998</v>
      </c>
      <c r="Q104" s="15">
        <v>3.3573</v>
      </c>
      <c r="R104" s="15">
        <v>6.4629000000000003</v>
      </c>
      <c r="S104" s="15">
        <v>0</v>
      </c>
      <c r="T104" s="15">
        <v>4.7323000000000004</v>
      </c>
      <c r="U104" s="15">
        <v>0</v>
      </c>
      <c r="V104" s="15">
        <v>4.7323000000000004</v>
      </c>
      <c r="W104" s="15">
        <v>2.75</v>
      </c>
      <c r="X104" s="15">
        <v>6.4504999999999999</v>
      </c>
      <c r="Y104" s="15">
        <v>0</v>
      </c>
      <c r="Z104" s="15">
        <v>5.8941999999999997</v>
      </c>
      <c r="AA104" s="15">
        <v>0</v>
      </c>
      <c r="AB104" s="15">
        <v>5.8941999999999997</v>
      </c>
      <c r="AC104" s="15">
        <v>3.5436999999999999</v>
      </c>
      <c r="AD104" s="15">
        <v>6.4640000000000004</v>
      </c>
      <c r="AE104" s="15">
        <v>0</v>
      </c>
      <c r="AF104" s="163"/>
    </row>
    <row r="105" spans="1:32" hidden="1" outlineLevel="1" collapsed="1">
      <c r="A105" s="9">
        <v>43405</v>
      </c>
      <c r="B105" s="15">
        <v>16.923200000000001</v>
      </c>
      <c r="C105" s="15">
        <v>19.503299999999999</v>
      </c>
      <c r="D105" s="15">
        <v>15.6038</v>
      </c>
      <c r="E105" s="15">
        <v>16.994700000000002</v>
      </c>
      <c r="F105" s="15">
        <v>13.831300000000001</v>
      </c>
      <c r="G105" s="15">
        <v>0</v>
      </c>
      <c r="H105" s="15">
        <v>18.783999999999999</v>
      </c>
      <c r="I105" s="15">
        <v>19.503299999999999</v>
      </c>
      <c r="J105" s="15">
        <v>18.304400000000001</v>
      </c>
      <c r="K105" s="15">
        <v>18.3018</v>
      </c>
      <c r="L105" s="15">
        <v>18.3094</v>
      </c>
      <c r="M105" s="15">
        <v>0</v>
      </c>
      <c r="N105" s="15">
        <v>6.7129000000000003</v>
      </c>
      <c r="O105" s="15">
        <v>0</v>
      </c>
      <c r="P105" s="15">
        <v>6.7129000000000003</v>
      </c>
      <c r="Q105" s="15">
        <v>5.5228999999999999</v>
      </c>
      <c r="R105" s="15">
        <v>7.1012000000000004</v>
      </c>
      <c r="S105" s="15">
        <v>0</v>
      </c>
      <c r="T105" s="15">
        <v>7.3643999999999998</v>
      </c>
      <c r="U105" s="15">
        <v>0</v>
      </c>
      <c r="V105" s="15">
        <v>7.3643999999999998</v>
      </c>
      <c r="W105" s="15">
        <v>7.1223999999999998</v>
      </c>
      <c r="X105" s="15">
        <v>7.4123000000000001</v>
      </c>
      <c r="Y105" s="15">
        <v>0</v>
      </c>
      <c r="Z105" s="15">
        <v>5.7454000000000001</v>
      </c>
      <c r="AA105" s="15">
        <v>0</v>
      </c>
      <c r="AB105" s="15">
        <v>5.7454000000000001</v>
      </c>
      <c r="AC105" s="15">
        <v>4.4504999999999999</v>
      </c>
      <c r="AD105" s="15">
        <v>6.4927999999999999</v>
      </c>
      <c r="AE105" s="15">
        <v>0</v>
      </c>
      <c r="AF105" s="163"/>
    </row>
    <row r="106" spans="1:32" hidden="1" outlineLevel="1" collapsed="1">
      <c r="A106" s="9">
        <v>43435</v>
      </c>
      <c r="B106" s="15">
        <v>15.3973</v>
      </c>
      <c r="C106" s="15">
        <v>19.910599999999999</v>
      </c>
      <c r="D106" s="15">
        <v>13.7555</v>
      </c>
      <c r="E106" s="15">
        <v>17.3203</v>
      </c>
      <c r="F106" s="15">
        <v>10.9925</v>
      </c>
      <c r="G106" s="15">
        <v>6.1853999999999996</v>
      </c>
      <c r="H106" s="15">
        <v>19.135999999999999</v>
      </c>
      <c r="I106" s="15">
        <v>19.910599999999999</v>
      </c>
      <c r="J106" s="15">
        <v>18.644500000000001</v>
      </c>
      <c r="K106" s="15">
        <v>18.2742</v>
      </c>
      <c r="L106" s="15">
        <v>20.284300000000002</v>
      </c>
      <c r="M106" s="15">
        <v>11.5</v>
      </c>
      <c r="N106" s="15">
        <v>7.1863000000000001</v>
      </c>
      <c r="O106" s="15">
        <v>0</v>
      </c>
      <c r="P106" s="15">
        <v>7.1863000000000001</v>
      </c>
      <c r="Q106" s="15">
        <v>5.5762999999999998</v>
      </c>
      <c r="R106" s="15">
        <v>7.6885000000000003</v>
      </c>
      <c r="S106" s="15">
        <v>6.16</v>
      </c>
      <c r="T106" s="15">
        <v>7.5823</v>
      </c>
      <c r="U106" s="15">
        <v>0</v>
      </c>
      <c r="V106" s="15">
        <v>7.5823</v>
      </c>
      <c r="W106" s="15">
        <v>5.5198</v>
      </c>
      <c r="X106" s="15">
        <v>8.2037999999999993</v>
      </c>
      <c r="Y106" s="15">
        <v>0</v>
      </c>
      <c r="Z106" s="15">
        <v>6.9516</v>
      </c>
      <c r="AA106" s="15">
        <v>0</v>
      </c>
      <c r="AB106" s="15">
        <v>6.9516</v>
      </c>
      <c r="AC106" s="15">
        <v>7.5</v>
      </c>
      <c r="AD106" s="15">
        <v>7.3371000000000004</v>
      </c>
      <c r="AE106" s="15">
        <v>6.16</v>
      </c>
      <c r="AF106" s="163"/>
    </row>
    <row r="107" spans="1:32" hidden="1" outlineLevel="1" collapsed="1">
      <c r="A107" s="9">
        <v>43466</v>
      </c>
      <c r="B107" s="15">
        <v>13.373799999999999</v>
      </c>
      <c r="C107" s="15">
        <v>19.8657</v>
      </c>
      <c r="D107" s="15">
        <v>9.8971999999999998</v>
      </c>
      <c r="E107" s="15">
        <v>9.4699000000000009</v>
      </c>
      <c r="F107" s="15">
        <v>15.0097</v>
      </c>
      <c r="G107" s="15">
        <v>0</v>
      </c>
      <c r="H107" s="15">
        <v>20.079599999999999</v>
      </c>
      <c r="I107" s="15">
        <v>19.8657</v>
      </c>
      <c r="J107" s="15">
        <v>20.389800000000001</v>
      </c>
      <c r="K107" s="15">
        <v>20.4023</v>
      </c>
      <c r="L107" s="15">
        <v>20.285399999999999</v>
      </c>
      <c r="M107" s="15">
        <v>0</v>
      </c>
      <c r="N107" s="15">
        <v>3.7515999999999998</v>
      </c>
      <c r="O107" s="15">
        <v>0</v>
      </c>
      <c r="P107" s="15">
        <v>3.7515999999999998</v>
      </c>
      <c r="Q107" s="15">
        <v>3.3913000000000002</v>
      </c>
      <c r="R107" s="15">
        <v>9.4438999999999993</v>
      </c>
      <c r="S107" s="15">
        <v>0</v>
      </c>
      <c r="T107" s="15">
        <v>3.5425</v>
      </c>
      <c r="U107" s="15">
        <v>0</v>
      </c>
      <c r="V107" s="15">
        <v>3.5425</v>
      </c>
      <c r="W107" s="15">
        <v>3.3668999999999998</v>
      </c>
      <c r="X107" s="15">
        <v>8.9183000000000003</v>
      </c>
      <c r="Y107" s="15">
        <v>0</v>
      </c>
      <c r="Z107" s="15">
        <v>9.4315999999999995</v>
      </c>
      <c r="AA107" s="15">
        <v>0</v>
      </c>
      <c r="AB107" s="15">
        <v>9.4315999999999995</v>
      </c>
      <c r="AC107" s="15">
        <v>6.9077999999999999</v>
      </c>
      <c r="AD107" s="15">
        <v>9.9969000000000001</v>
      </c>
      <c r="AE107" s="15">
        <v>0</v>
      </c>
      <c r="AF107" s="163"/>
    </row>
    <row r="108" spans="1:32" hidden="1" outlineLevel="1" collapsed="1">
      <c r="A108" s="9">
        <v>43497</v>
      </c>
      <c r="B108" s="15">
        <v>12.4886</v>
      </c>
      <c r="C108" s="15">
        <v>20.598700000000001</v>
      </c>
      <c r="D108" s="15">
        <v>9.8998000000000008</v>
      </c>
      <c r="E108" s="15">
        <v>10.3088</v>
      </c>
      <c r="F108" s="15">
        <v>9.3808000000000007</v>
      </c>
      <c r="G108" s="15">
        <v>0</v>
      </c>
      <c r="H108" s="15">
        <v>20.347799999999999</v>
      </c>
      <c r="I108" s="15">
        <v>20.598700000000001</v>
      </c>
      <c r="J108" s="15">
        <v>20.063500000000001</v>
      </c>
      <c r="K108" s="15">
        <v>20.013000000000002</v>
      </c>
      <c r="L108" s="15">
        <v>20.267700000000001</v>
      </c>
      <c r="M108" s="15">
        <v>0</v>
      </c>
      <c r="N108" s="15">
        <v>5.9124999999999996</v>
      </c>
      <c r="O108" s="15">
        <v>0</v>
      </c>
      <c r="P108" s="15">
        <v>5.9124999999999996</v>
      </c>
      <c r="Q108" s="15">
        <v>3.7305999999999999</v>
      </c>
      <c r="R108" s="15">
        <v>7.8015999999999996</v>
      </c>
      <c r="S108" s="15" t="s">
        <v>265</v>
      </c>
      <c r="T108" s="15">
        <v>3.8792</v>
      </c>
      <c r="U108" s="15">
        <v>0</v>
      </c>
      <c r="V108" s="15">
        <v>3.8792</v>
      </c>
      <c r="W108" s="15">
        <v>3.7216999999999998</v>
      </c>
      <c r="X108" s="15">
        <v>6.3723999999999998</v>
      </c>
      <c r="Y108" s="15">
        <v>0</v>
      </c>
      <c r="Z108" s="15">
        <v>7.6028000000000002</v>
      </c>
      <c r="AA108" s="15">
        <v>0</v>
      </c>
      <c r="AB108" s="15">
        <v>7.6028000000000002</v>
      </c>
      <c r="AC108" s="15">
        <v>3.8340999999999998</v>
      </c>
      <c r="AD108" s="15">
        <v>7.8773999999999997</v>
      </c>
      <c r="AE108" s="15">
        <v>0</v>
      </c>
      <c r="AF108" s="163"/>
    </row>
    <row r="109" spans="1:32" hidden="1" outlineLevel="1" collapsed="1">
      <c r="A109" s="9">
        <v>43525</v>
      </c>
      <c r="B109" s="15">
        <v>16.896699999999999</v>
      </c>
      <c r="C109" s="15">
        <v>20.239899999999999</v>
      </c>
      <c r="D109" s="15">
        <v>15.159000000000001</v>
      </c>
      <c r="E109" s="15">
        <v>19.709399999999999</v>
      </c>
      <c r="F109" s="15">
        <v>11.0154</v>
      </c>
      <c r="G109" s="15">
        <v>6.76</v>
      </c>
      <c r="H109" s="15">
        <v>20.284600000000001</v>
      </c>
      <c r="I109" s="15">
        <v>20.239899999999999</v>
      </c>
      <c r="J109" s="15">
        <v>20.322299999999998</v>
      </c>
      <c r="K109" s="15">
        <v>20.4039</v>
      </c>
      <c r="L109" s="15">
        <v>19.900200000000002</v>
      </c>
      <c r="M109" s="15">
        <v>0</v>
      </c>
      <c r="N109" s="15">
        <v>6.8327999999999998</v>
      </c>
      <c r="O109" s="15">
        <v>0</v>
      </c>
      <c r="P109" s="15">
        <v>6.8327999999999998</v>
      </c>
      <c r="Q109" s="15">
        <v>4.2983000000000002</v>
      </c>
      <c r="R109" s="15">
        <v>7.1327999999999996</v>
      </c>
      <c r="S109" s="15">
        <v>6.76</v>
      </c>
      <c r="T109" s="15">
        <v>6.3647</v>
      </c>
      <c r="U109" s="15">
        <v>0</v>
      </c>
      <c r="V109" s="15">
        <v>6.3647</v>
      </c>
      <c r="W109" s="15">
        <v>7.8731</v>
      </c>
      <c r="X109" s="15">
        <v>6.2706</v>
      </c>
      <c r="Y109" s="15">
        <v>0</v>
      </c>
      <c r="Z109" s="15">
        <v>6.8743999999999996</v>
      </c>
      <c r="AA109" s="15">
        <v>0</v>
      </c>
      <c r="AB109" s="15">
        <v>6.8743999999999996</v>
      </c>
      <c r="AC109" s="15">
        <v>3.9929999999999999</v>
      </c>
      <c r="AD109" s="15">
        <v>7.26</v>
      </c>
      <c r="AE109" s="15">
        <v>6.76</v>
      </c>
      <c r="AF109" s="163"/>
    </row>
    <row r="110" spans="1:32" hidden="1" outlineLevel="1" collapsed="1">
      <c r="A110" s="9">
        <v>43556</v>
      </c>
      <c r="B110" s="15">
        <v>14.564399999999999</v>
      </c>
      <c r="C110" s="15">
        <v>20.273299999999999</v>
      </c>
      <c r="D110" s="15">
        <v>12.1219</v>
      </c>
      <c r="E110" s="15">
        <v>11.719200000000001</v>
      </c>
      <c r="F110" s="15">
        <v>16.975899999999999</v>
      </c>
      <c r="G110" s="15">
        <v>6.51</v>
      </c>
      <c r="H110" s="15">
        <v>20.290600000000001</v>
      </c>
      <c r="I110" s="15">
        <v>20.273299999999999</v>
      </c>
      <c r="J110" s="15">
        <v>20.306000000000001</v>
      </c>
      <c r="K110" s="15">
        <v>20.852499999999999</v>
      </c>
      <c r="L110" s="15">
        <v>19.0581</v>
      </c>
      <c r="M110" s="15">
        <v>0</v>
      </c>
      <c r="N110" s="15">
        <v>4.4389000000000003</v>
      </c>
      <c r="O110" s="15">
        <v>0</v>
      </c>
      <c r="P110" s="15">
        <v>4.4389000000000003</v>
      </c>
      <c r="Q110" s="15">
        <v>3.4394999999999998</v>
      </c>
      <c r="R110" s="15">
        <v>8.5051000000000005</v>
      </c>
      <c r="S110" s="15">
        <v>6.51</v>
      </c>
      <c r="T110" s="15">
        <v>3.5122</v>
      </c>
      <c r="U110" s="15">
        <v>0</v>
      </c>
      <c r="V110" s="15">
        <v>3.5122</v>
      </c>
      <c r="W110" s="15">
        <v>3.4098999999999999</v>
      </c>
      <c r="X110" s="15">
        <v>7.0907999999999998</v>
      </c>
      <c r="Y110" s="15">
        <v>0</v>
      </c>
      <c r="Z110" s="15">
        <v>6.8929999999999998</v>
      </c>
      <c r="AA110" s="15">
        <v>0</v>
      </c>
      <c r="AB110" s="15">
        <v>6.8929999999999998</v>
      </c>
      <c r="AC110" s="15">
        <v>4.8842999999999996</v>
      </c>
      <c r="AD110" s="15">
        <v>9.0745000000000005</v>
      </c>
      <c r="AE110" s="15">
        <v>6.51</v>
      </c>
      <c r="AF110" s="163"/>
    </row>
    <row r="111" spans="1:32" hidden="1" outlineLevel="1" collapsed="1">
      <c r="A111" s="9">
        <v>43586</v>
      </c>
      <c r="B111" s="15">
        <v>18.531500000000001</v>
      </c>
      <c r="C111" s="15">
        <v>20.238900000000001</v>
      </c>
      <c r="D111" s="15">
        <v>17.284300000000002</v>
      </c>
      <c r="E111" s="15">
        <v>16.7882</v>
      </c>
      <c r="F111" s="15">
        <v>18.375</v>
      </c>
      <c r="G111" s="15">
        <v>15.5</v>
      </c>
      <c r="H111" s="15">
        <v>18.9129</v>
      </c>
      <c r="I111" s="15">
        <v>20.238900000000001</v>
      </c>
      <c r="J111" s="15">
        <v>17.898</v>
      </c>
      <c r="K111" s="15">
        <v>17.561699999999998</v>
      </c>
      <c r="L111" s="15">
        <v>18.6191</v>
      </c>
      <c r="M111" s="15">
        <v>15.5</v>
      </c>
      <c r="N111" s="15">
        <v>4.4378000000000002</v>
      </c>
      <c r="O111" s="15">
        <v>0</v>
      </c>
      <c r="P111" s="15">
        <v>4.4378000000000002</v>
      </c>
      <c r="Q111" s="15">
        <v>3.3502000000000001</v>
      </c>
      <c r="R111" s="15">
        <v>9.3559000000000001</v>
      </c>
      <c r="S111" s="15" t="s">
        <v>265</v>
      </c>
      <c r="T111" s="15">
        <v>8.4979999999999993</v>
      </c>
      <c r="U111" s="15">
        <v>0</v>
      </c>
      <c r="V111" s="15">
        <v>8.4979999999999993</v>
      </c>
      <c r="W111" s="15">
        <v>7.3407</v>
      </c>
      <c r="X111" s="15">
        <v>11.065</v>
      </c>
      <c r="Y111" s="15">
        <v>0</v>
      </c>
      <c r="Z111" s="15">
        <v>3.9962</v>
      </c>
      <c r="AA111" s="15">
        <v>0</v>
      </c>
      <c r="AB111" s="15">
        <v>3.9962</v>
      </c>
      <c r="AC111" s="15">
        <v>2.9910999999999999</v>
      </c>
      <c r="AD111" s="15">
        <v>9.01</v>
      </c>
      <c r="AE111" s="15">
        <v>0</v>
      </c>
      <c r="AF111" s="163"/>
    </row>
    <row r="112" spans="1:32" hidden="1" outlineLevel="1" collapsed="1">
      <c r="A112" s="9">
        <v>43617</v>
      </c>
      <c r="B112" s="15">
        <v>15.877800000000001</v>
      </c>
      <c r="C112" s="15">
        <v>20.4146</v>
      </c>
      <c r="D112" s="15">
        <v>13.8499</v>
      </c>
      <c r="E112" s="15">
        <v>12.703200000000001</v>
      </c>
      <c r="F112" s="15">
        <v>17.618400000000001</v>
      </c>
      <c r="G112" s="15">
        <v>0</v>
      </c>
      <c r="H112" s="15">
        <v>19.753499999999999</v>
      </c>
      <c r="I112" s="15">
        <v>20.4146</v>
      </c>
      <c r="J112" s="15">
        <v>19.3094</v>
      </c>
      <c r="K112" s="15">
        <v>19.8245</v>
      </c>
      <c r="L112" s="15">
        <v>18.272300000000001</v>
      </c>
      <c r="M112" s="15">
        <v>0</v>
      </c>
      <c r="N112" s="15">
        <v>2.9853999999999998</v>
      </c>
      <c r="O112" s="15">
        <v>0</v>
      </c>
      <c r="P112" s="15">
        <v>2.9853999999999998</v>
      </c>
      <c r="Q112" s="15">
        <v>2.8693</v>
      </c>
      <c r="R112" s="15">
        <v>5.9950000000000001</v>
      </c>
      <c r="S112" s="15" t="s">
        <v>265</v>
      </c>
      <c r="T112" s="15">
        <v>2.75</v>
      </c>
      <c r="U112" s="15">
        <v>0</v>
      </c>
      <c r="V112" s="15">
        <v>2.75</v>
      </c>
      <c r="W112" s="15">
        <v>2.75</v>
      </c>
      <c r="X112" s="15">
        <v>0</v>
      </c>
      <c r="Y112" s="15">
        <v>0</v>
      </c>
      <c r="Z112" s="15">
        <v>5.7781000000000002</v>
      </c>
      <c r="AA112" s="15">
        <v>0</v>
      </c>
      <c r="AB112" s="15">
        <v>5.7781000000000002</v>
      </c>
      <c r="AC112" s="15">
        <v>5.5796999999999999</v>
      </c>
      <c r="AD112" s="15">
        <v>5.9950000000000001</v>
      </c>
      <c r="AE112" s="15">
        <v>0</v>
      </c>
      <c r="AF112" s="163"/>
    </row>
    <row r="113" spans="1:32" hidden="1" outlineLevel="1" collapsed="1">
      <c r="A113" s="9">
        <v>43647</v>
      </c>
      <c r="B113" s="15">
        <v>15.0593</v>
      </c>
      <c r="C113" s="15">
        <v>20.377400000000002</v>
      </c>
      <c r="D113" s="15">
        <v>12.4918</v>
      </c>
      <c r="E113" s="15">
        <v>11.7624</v>
      </c>
      <c r="F113" s="15">
        <v>15.1319</v>
      </c>
      <c r="G113" s="15">
        <v>21.49</v>
      </c>
      <c r="H113" s="15">
        <v>19.4161</v>
      </c>
      <c r="I113" s="15">
        <v>20.377400000000002</v>
      </c>
      <c r="J113" s="15">
        <v>18.611000000000001</v>
      </c>
      <c r="K113" s="15">
        <v>18.7454</v>
      </c>
      <c r="L113" s="15">
        <v>18.2334</v>
      </c>
      <c r="M113" s="15">
        <v>21.49</v>
      </c>
      <c r="N113" s="15">
        <v>4.1623000000000001</v>
      </c>
      <c r="O113" s="15">
        <v>0</v>
      </c>
      <c r="P113" s="15">
        <v>4.1623000000000001</v>
      </c>
      <c r="Q113" s="15">
        <v>3.5882999999999998</v>
      </c>
      <c r="R113" s="15">
        <v>7.4950999999999999</v>
      </c>
      <c r="S113" s="15" t="s">
        <v>265</v>
      </c>
      <c r="T113" s="15">
        <v>3.3967000000000001</v>
      </c>
      <c r="U113" s="15">
        <v>0</v>
      </c>
      <c r="V113" s="15">
        <v>3.3967000000000001</v>
      </c>
      <c r="W113" s="15">
        <v>3.2648999999999999</v>
      </c>
      <c r="X113" s="15">
        <v>6.1029999999999998</v>
      </c>
      <c r="Y113" s="15">
        <v>0</v>
      </c>
      <c r="Z113" s="15">
        <v>6.2817999999999996</v>
      </c>
      <c r="AA113" s="15">
        <v>0</v>
      </c>
      <c r="AB113" s="15">
        <v>6.2817999999999996</v>
      </c>
      <c r="AC113" s="15">
        <v>5.0731999999999999</v>
      </c>
      <c r="AD113" s="15">
        <v>7.9162999999999997</v>
      </c>
      <c r="AE113" s="15">
        <v>0</v>
      </c>
      <c r="AF113" s="163"/>
    </row>
    <row r="114" spans="1:32" hidden="1" outlineLevel="1" collapsed="1">
      <c r="A114" s="9">
        <v>43678</v>
      </c>
      <c r="B114" s="15">
        <v>16.3367</v>
      </c>
      <c r="C114" s="15">
        <v>20.325900000000001</v>
      </c>
      <c r="D114" s="15">
        <v>14.3131</v>
      </c>
      <c r="E114" s="15">
        <v>14.460699999999999</v>
      </c>
      <c r="F114" s="15">
        <v>15.074299999999999</v>
      </c>
      <c r="G114" s="15">
        <v>8.6133000000000006</v>
      </c>
      <c r="H114" s="15">
        <v>19.137499999999999</v>
      </c>
      <c r="I114" s="15">
        <v>20.325900000000001</v>
      </c>
      <c r="J114" s="15">
        <v>18.210899999999999</v>
      </c>
      <c r="K114" s="15">
        <v>18.210899999999999</v>
      </c>
      <c r="L114" s="15">
        <v>18.194600000000001</v>
      </c>
      <c r="M114" s="15">
        <v>19.785</v>
      </c>
      <c r="N114" s="15">
        <v>7.0522999999999998</v>
      </c>
      <c r="O114" s="15">
        <v>0</v>
      </c>
      <c r="P114" s="15">
        <v>7.0522999999999998</v>
      </c>
      <c r="Q114" s="15">
        <v>5.0608000000000004</v>
      </c>
      <c r="R114" s="15">
        <v>9.1559000000000008</v>
      </c>
      <c r="S114" s="15">
        <v>8.16</v>
      </c>
      <c r="T114" s="15">
        <v>4.9424000000000001</v>
      </c>
      <c r="U114" s="15">
        <v>0</v>
      </c>
      <c r="V114" s="15">
        <v>4.9424000000000001</v>
      </c>
      <c r="W114" s="15">
        <v>4.5999999999999996</v>
      </c>
      <c r="X114" s="15">
        <v>11.2203</v>
      </c>
      <c r="Y114" s="15">
        <v>0</v>
      </c>
      <c r="Z114" s="15">
        <v>7.6176000000000004</v>
      </c>
      <c r="AA114" s="15">
        <v>0</v>
      </c>
      <c r="AB114" s="15">
        <v>7.6176000000000004</v>
      </c>
      <c r="AC114" s="15">
        <v>5.4013999999999998</v>
      </c>
      <c r="AD114" s="15">
        <v>9.0902999999999992</v>
      </c>
      <c r="AE114" s="15">
        <v>8.16</v>
      </c>
      <c r="AF114" s="163"/>
    </row>
    <row r="115" spans="1:32" hidden="1" outlineLevel="1" collapsed="1">
      <c r="A115" s="9">
        <v>43709</v>
      </c>
      <c r="B115" s="15">
        <v>19.351500000000001</v>
      </c>
      <c r="C115" s="15">
        <v>20.337499999999999</v>
      </c>
      <c r="D115" s="15">
        <v>18.498200000000001</v>
      </c>
      <c r="E115" s="15">
        <v>18.807700000000001</v>
      </c>
      <c r="F115" s="15">
        <v>17.833500000000001</v>
      </c>
      <c r="G115" s="15">
        <v>21.49</v>
      </c>
      <c r="H115" s="15">
        <v>19.951899999999998</v>
      </c>
      <c r="I115" s="15">
        <v>20.337499999999999</v>
      </c>
      <c r="J115" s="15">
        <v>19.589700000000001</v>
      </c>
      <c r="K115" s="15">
        <v>20.3492</v>
      </c>
      <c r="L115" s="15">
        <v>18.159099999999999</v>
      </c>
      <c r="M115" s="15">
        <v>21.49</v>
      </c>
      <c r="N115" s="15">
        <v>5.7042000000000002</v>
      </c>
      <c r="O115" s="15">
        <v>0</v>
      </c>
      <c r="P115" s="15">
        <v>5.7042000000000002</v>
      </c>
      <c r="Q115" s="15">
        <v>5.7293000000000003</v>
      </c>
      <c r="R115" s="15">
        <v>5.4970999999999997</v>
      </c>
      <c r="S115" s="15">
        <v>0</v>
      </c>
      <c r="T115" s="15">
        <v>3.01</v>
      </c>
      <c r="U115" s="15">
        <v>0</v>
      </c>
      <c r="V115" s="15">
        <v>3.01</v>
      </c>
      <c r="W115" s="15">
        <v>3.01</v>
      </c>
      <c r="X115" s="15">
        <v>0</v>
      </c>
      <c r="Y115" s="15">
        <v>0</v>
      </c>
      <c r="Z115" s="15">
        <v>5.79</v>
      </c>
      <c r="AA115" s="15">
        <v>0</v>
      </c>
      <c r="AB115" s="15">
        <v>5.79</v>
      </c>
      <c r="AC115" s="15">
        <v>5.8268000000000004</v>
      </c>
      <c r="AD115" s="15">
        <v>5.4970999999999997</v>
      </c>
      <c r="AE115" s="15">
        <v>0</v>
      </c>
      <c r="AF115" s="163"/>
    </row>
    <row r="116" spans="1:32" hidden="1" outlineLevel="1" collapsed="1">
      <c r="A116" s="9">
        <v>43739</v>
      </c>
      <c r="B116" s="15">
        <v>18.2303</v>
      </c>
      <c r="C116" s="15">
        <v>20.4451</v>
      </c>
      <c r="D116" s="15">
        <v>16.721</v>
      </c>
      <c r="E116" s="15">
        <v>17.0944</v>
      </c>
      <c r="F116" s="15">
        <v>15.5084</v>
      </c>
      <c r="G116" s="15">
        <v>0</v>
      </c>
      <c r="H116" s="15">
        <v>19.605699999999999</v>
      </c>
      <c r="I116" s="15">
        <v>20.4451</v>
      </c>
      <c r="J116" s="15">
        <v>18.924099999999999</v>
      </c>
      <c r="K116" s="15">
        <v>19.1843</v>
      </c>
      <c r="L116" s="15">
        <v>18.0032</v>
      </c>
      <c r="M116" s="15">
        <v>0</v>
      </c>
      <c r="N116" s="15">
        <v>5.2245999999999997</v>
      </c>
      <c r="O116" s="15">
        <v>0</v>
      </c>
      <c r="P116" s="15">
        <v>5.2245999999999997</v>
      </c>
      <c r="Q116" s="15">
        <v>4.6832000000000003</v>
      </c>
      <c r="R116" s="15">
        <v>6.4024999999999999</v>
      </c>
      <c r="S116" s="15" t="s">
        <v>265</v>
      </c>
      <c r="T116" s="15">
        <v>4.5304000000000002</v>
      </c>
      <c r="U116" s="15">
        <v>0</v>
      </c>
      <c r="V116" s="15">
        <v>4.5304000000000002</v>
      </c>
      <c r="W116" s="15">
        <v>4.5304000000000002</v>
      </c>
      <c r="X116" s="15">
        <v>0</v>
      </c>
      <c r="Y116" s="15">
        <v>0</v>
      </c>
      <c r="Z116" s="15">
        <v>5.8678999999999997</v>
      </c>
      <c r="AA116" s="15">
        <v>0</v>
      </c>
      <c r="AB116" s="15">
        <v>5.8678999999999997</v>
      </c>
      <c r="AC116" s="15">
        <v>5.0431999999999997</v>
      </c>
      <c r="AD116" s="15">
        <v>6.4024999999999999</v>
      </c>
      <c r="AE116" s="15">
        <v>0</v>
      </c>
      <c r="AF116" s="163"/>
    </row>
    <row r="117" spans="1:32" hidden="1" outlineLevel="1" collapsed="1">
      <c r="A117" s="9">
        <v>43770</v>
      </c>
      <c r="B117" s="15">
        <v>15.452</v>
      </c>
      <c r="C117" s="15">
        <v>20.211300000000001</v>
      </c>
      <c r="D117" s="15">
        <v>12.997</v>
      </c>
      <c r="E117" s="15">
        <v>14.6082</v>
      </c>
      <c r="F117" s="15">
        <v>13.5481</v>
      </c>
      <c r="G117" s="15">
        <v>6.2625000000000002</v>
      </c>
      <c r="H117" s="15">
        <v>19.012699999999999</v>
      </c>
      <c r="I117" s="15">
        <v>20.211300000000001</v>
      </c>
      <c r="J117" s="15">
        <v>17.955300000000001</v>
      </c>
      <c r="K117" s="15">
        <v>17.819299999999998</v>
      </c>
      <c r="L117" s="15">
        <v>18.256</v>
      </c>
      <c r="M117" s="15">
        <v>21.49</v>
      </c>
      <c r="N117" s="15">
        <v>6.0145</v>
      </c>
      <c r="O117" s="15">
        <v>0</v>
      </c>
      <c r="P117" s="15">
        <v>6.0145</v>
      </c>
      <c r="Q117" s="15">
        <v>5.0941999999999998</v>
      </c>
      <c r="R117" s="15">
        <v>7.2798999999999996</v>
      </c>
      <c r="S117" s="15">
        <v>5.93</v>
      </c>
      <c r="T117" s="15">
        <v>5.8895999999999997</v>
      </c>
      <c r="U117" s="15">
        <v>0</v>
      </c>
      <c r="V117" s="15">
        <v>5.8895999999999997</v>
      </c>
      <c r="W117" s="15">
        <v>4.5871000000000004</v>
      </c>
      <c r="X117" s="15">
        <v>7.7481</v>
      </c>
      <c r="Y117" s="15">
        <v>5.93</v>
      </c>
      <c r="Z117" s="15">
        <v>6.9341999999999997</v>
      </c>
      <c r="AA117" s="15">
        <v>0</v>
      </c>
      <c r="AB117" s="15">
        <v>6.9341999999999997</v>
      </c>
      <c r="AC117" s="15">
        <v>8.4709000000000003</v>
      </c>
      <c r="AD117" s="15">
        <v>5.9935999999999998</v>
      </c>
      <c r="AE117" s="15">
        <v>0</v>
      </c>
      <c r="AF117" s="163"/>
    </row>
    <row r="118" spans="1:32" hidden="1" outlineLevel="1" collapsed="1">
      <c r="A118" s="9">
        <v>43800</v>
      </c>
      <c r="B118" s="15">
        <v>17.381399999999999</v>
      </c>
      <c r="C118" s="15">
        <v>19.9587</v>
      </c>
      <c r="D118" s="15">
        <v>15.924099999999999</v>
      </c>
      <c r="E118" s="15">
        <v>17.3566</v>
      </c>
      <c r="F118" s="15">
        <v>14.697100000000001</v>
      </c>
      <c r="G118" s="15">
        <v>5.6858000000000004</v>
      </c>
      <c r="H118" s="15">
        <v>18.677700000000002</v>
      </c>
      <c r="I118" s="15">
        <v>19.9587</v>
      </c>
      <c r="J118" s="15">
        <v>17.814</v>
      </c>
      <c r="K118" s="15">
        <v>17.784099999999999</v>
      </c>
      <c r="L118" s="15">
        <v>17.8933</v>
      </c>
      <c r="M118" s="15">
        <v>21.49</v>
      </c>
      <c r="N118" s="15">
        <v>6.0987</v>
      </c>
      <c r="O118" s="15">
        <v>0</v>
      </c>
      <c r="P118" s="15">
        <v>6.0987</v>
      </c>
      <c r="Q118" s="15">
        <v>4.8056000000000001</v>
      </c>
      <c r="R118" s="15">
        <v>6.9080000000000004</v>
      </c>
      <c r="S118" s="15">
        <v>5.44</v>
      </c>
      <c r="T118" s="15">
        <v>7.4382000000000001</v>
      </c>
      <c r="U118" s="15">
        <v>0</v>
      </c>
      <c r="V118" s="15">
        <v>7.4382000000000001</v>
      </c>
      <c r="W118" s="15">
        <v>3.5</v>
      </c>
      <c r="X118" s="15">
        <v>7.4577</v>
      </c>
      <c r="Y118" s="15">
        <v>0</v>
      </c>
      <c r="Z118" s="15">
        <v>5.3354999999999997</v>
      </c>
      <c r="AA118" s="15">
        <v>0</v>
      </c>
      <c r="AB118" s="15">
        <v>5.3354999999999997</v>
      </c>
      <c r="AC118" s="15">
        <v>4.8231999999999999</v>
      </c>
      <c r="AD118" s="15">
        <v>5.5461</v>
      </c>
      <c r="AE118" s="15">
        <v>5.44</v>
      </c>
      <c r="AF118" s="163"/>
    </row>
    <row r="119" spans="1:32" hidden="1" outlineLevel="1" collapsed="1">
      <c r="A119" s="9">
        <v>43831</v>
      </c>
      <c r="B119" s="15">
        <v>16.9359</v>
      </c>
      <c r="C119" s="15">
        <v>19.872399999999999</v>
      </c>
      <c r="D119" s="15">
        <v>15.351800000000001</v>
      </c>
      <c r="E119" s="15">
        <v>15.7417</v>
      </c>
      <c r="F119" s="15">
        <v>14.757300000000001</v>
      </c>
      <c r="G119" s="15">
        <v>21.49</v>
      </c>
      <c r="H119" s="15">
        <v>18.907</v>
      </c>
      <c r="I119" s="15">
        <v>19.872399999999999</v>
      </c>
      <c r="J119" s="15">
        <v>18.209599999999998</v>
      </c>
      <c r="K119" s="15">
        <v>17.720400000000001</v>
      </c>
      <c r="L119" s="15">
        <v>19.179400000000001</v>
      </c>
      <c r="M119" s="15">
        <v>21.49</v>
      </c>
      <c r="N119" s="15">
        <v>6.9241999999999999</v>
      </c>
      <c r="O119" s="15">
        <v>0</v>
      </c>
      <c r="P119" s="15">
        <v>6.9241999999999999</v>
      </c>
      <c r="Q119" s="15">
        <v>6.2887000000000004</v>
      </c>
      <c r="R119" s="15">
        <v>7.3673999999999999</v>
      </c>
      <c r="S119" s="15" t="s">
        <v>265</v>
      </c>
      <c r="T119" s="15">
        <v>7.2028999999999996</v>
      </c>
      <c r="U119" s="15">
        <v>0</v>
      </c>
      <c r="V119" s="15">
        <v>7.2028999999999996</v>
      </c>
      <c r="W119" s="15">
        <v>6.6776999999999997</v>
      </c>
      <c r="X119" s="15">
        <v>7.5015999999999998</v>
      </c>
      <c r="Y119" s="15">
        <v>0</v>
      </c>
      <c r="Z119" s="15">
        <v>5.2146999999999997</v>
      </c>
      <c r="AA119" s="15">
        <v>0</v>
      </c>
      <c r="AB119" s="15">
        <v>5.2146999999999997</v>
      </c>
      <c r="AC119" s="15">
        <v>5.0659000000000001</v>
      </c>
      <c r="AD119" s="15">
        <v>5.5742000000000003</v>
      </c>
      <c r="AE119" s="15">
        <v>0</v>
      </c>
      <c r="AF119" s="163"/>
    </row>
    <row r="120" spans="1:32" hidden="1" outlineLevel="1" collapsed="1">
      <c r="A120" s="9">
        <v>43862</v>
      </c>
      <c r="B120" s="15">
        <v>12.835100000000001</v>
      </c>
      <c r="C120" s="15">
        <v>18.615300000000001</v>
      </c>
      <c r="D120" s="15">
        <v>10.348599999999999</v>
      </c>
      <c r="E120" s="15">
        <v>9.2733000000000008</v>
      </c>
      <c r="F120" s="15">
        <v>17.810400000000001</v>
      </c>
      <c r="G120" s="15">
        <v>21.49</v>
      </c>
      <c r="H120" s="15">
        <v>17.6113</v>
      </c>
      <c r="I120" s="15">
        <v>18.615300000000001</v>
      </c>
      <c r="J120" s="15">
        <v>16.811</v>
      </c>
      <c r="K120" s="15">
        <v>16.476800000000001</v>
      </c>
      <c r="L120" s="15">
        <v>17.876300000000001</v>
      </c>
      <c r="M120" s="15">
        <v>21.49</v>
      </c>
      <c r="N120" s="15">
        <v>2.7728999999999999</v>
      </c>
      <c r="O120" s="15">
        <v>0</v>
      </c>
      <c r="P120" s="15">
        <v>2.7728999999999999</v>
      </c>
      <c r="Q120" s="15">
        <v>2.7736000000000001</v>
      </c>
      <c r="R120" s="15">
        <v>2.1</v>
      </c>
      <c r="S120" s="15" t="s">
        <v>265</v>
      </c>
      <c r="T120" s="15">
        <v>2.7023999999999999</v>
      </c>
      <c r="U120" s="15">
        <v>0</v>
      </c>
      <c r="V120" s="15">
        <v>2.7023999999999999</v>
      </c>
      <c r="W120" s="15">
        <v>2.7031000000000001</v>
      </c>
      <c r="X120" s="15">
        <v>2.1</v>
      </c>
      <c r="Y120" s="15">
        <v>0</v>
      </c>
      <c r="Z120" s="15">
        <v>4.2472000000000003</v>
      </c>
      <c r="AA120" s="15">
        <v>0</v>
      </c>
      <c r="AB120" s="15">
        <v>4.2472000000000003</v>
      </c>
      <c r="AC120" s="15">
        <v>4.2472000000000003</v>
      </c>
      <c r="AD120" s="15">
        <v>0</v>
      </c>
      <c r="AE120" s="15">
        <v>0</v>
      </c>
      <c r="AF120" s="163"/>
    </row>
    <row r="121" spans="1:32" hidden="1" outlineLevel="1" collapsed="1">
      <c r="A121" s="9">
        <v>43891</v>
      </c>
      <c r="B121" s="15">
        <v>14.882999999999999</v>
      </c>
      <c r="C121" s="15">
        <v>18.211300000000001</v>
      </c>
      <c r="D121" s="15">
        <v>13.2485</v>
      </c>
      <c r="E121" s="15">
        <v>14.6036</v>
      </c>
      <c r="F121" s="15">
        <v>11.268800000000001</v>
      </c>
      <c r="G121" s="15">
        <v>21.474499999999999</v>
      </c>
      <c r="H121" s="15">
        <v>17.2149</v>
      </c>
      <c r="I121" s="15">
        <v>18.211300000000001</v>
      </c>
      <c r="J121" s="15">
        <v>16.496400000000001</v>
      </c>
      <c r="K121" s="15">
        <v>16.142499999999998</v>
      </c>
      <c r="L121" s="15">
        <v>17.4602</v>
      </c>
      <c r="M121" s="15">
        <v>21.474499999999999</v>
      </c>
      <c r="N121" s="15">
        <v>6.3106999999999998</v>
      </c>
      <c r="O121" s="15">
        <v>0</v>
      </c>
      <c r="P121" s="15">
        <v>6.3106999999999998</v>
      </c>
      <c r="Q121" s="15">
        <v>5.8532999999999999</v>
      </c>
      <c r="R121" s="15">
        <v>6.4856999999999996</v>
      </c>
      <c r="S121" s="15" t="s">
        <v>265</v>
      </c>
      <c r="T121" s="15">
        <v>6.9596999999999998</v>
      </c>
      <c r="U121" s="15">
        <v>0</v>
      </c>
      <c r="V121" s="15">
        <v>6.9596999999999998</v>
      </c>
      <c r="W121" s="15">
        <v>6.3288000000000002</v>
      </c>
      <c r="X121" s="15">
        <v>7.6627000000000001</v>
      </c>
      <c r="Y121" s="15">
        <v>0</v>
      </c>
      <c r="Z121" s="15">
        <v>6.1166</v>
      </c>
      <c r="AA121" s="15">
        <v>0</v>
      </c>
      <c r="AB121" s="15">
        <v>6.1166</v>
      </c>
      <c r="AC121" s="15">
        <v>5.4821999999999997</v>
      </c>
      <c r="AD121" s="15">
        <v>6.2770999999999999</v>
      </c>
      <c r="AE121" s="15">
        <v>0</v>
      </c>
      <c r="AF121" s="163"/>
    </row>
    <row r="122" spans="1:32" hidden="1" outlineLevel="1" collapsed="1">
      <c r="A122" s="9">
        <v>43922</v>
      </c>
      <c r="B122" s="15">
        <v>12.2142</v>
      </c>
      <c r="C122" s="15">
        <v>17.568200000000001</v>
      </c>
      <c r="D122" s="15">
        <v>10.581799999999999</v>
      </c>
      <c r="E122" s="15">
        <v>11.0509</v>
      </c>
      <c r="F122" s="15">
        <v>10.9556</v>
      </c>
      <c r="G122" s="15">
        <v>5.1410999999999998</v>
      </c>
      <c r="H122" s="15">
        <v>17.4465</v>
      </c>
      <c r="I122" s="15">
        <v>17.568200000000001</v>
      </c>
      <c r="J122" s="15">
        <v>17.364599999999999</v>
      </c>
      <c r="K122" s="15">
        <v>17.732500000000002</v>
      </c>
      <c r="L122" s="15">
        <v>16.748200000000001</v>
      </c>
      <c r="M122" s="15">
        <v>0</v>
      </c>
      <c r="N122" s="15">
        <v>4.9515000000000002</v>
      </c>
      <c r="O122" s="15">
        <v>0</v>
      </c>
      <c r="P122" s="15">
        <v>4.9515000000000002</v>
      </c>
      <c r="Q122" s="15">
        <v>3.8919999999999999</v>
      </c>
      <c r="R122" s="15">
        <v>6.2347999999999999</v>
      </c>
      <c r="S122" s="15">
        <v>5.1410999999999998</v>
      </c>
      <c r="T122" s="15">
        <v>3.8677000000000001</v>
      </c>
      <c r="U122" s="15">
        <v>0</v>
      </c>
      <c r="V122" s="15">
        <v>3.8677000000000001</v>
      </c>
      <c r="W122" s="15">
        <v>3.8441999999999998</v>
      </c>
      <c r="X122" s="15">
        <v>4.7416999999999998</v>
      </c>
      <c r="Y122" s="15">
        <v>9.6903000000000006</v>
      </c>
      <c r="Z122" s="15">
        <v>5.9306000000000001</v>
      </c>
      <c r="AA122" s="15">
        <v>0</v>
      </c>
      <c r="AB122" s="15">
        <v>5.9306000000000001</v>
      </c>
      <c r="AC122" s="15">
        <v>5.1482999999999999</v>
      </c>
      <c r="AD122" s="15">
        <v>6.26</v>
      </c>
      <c r="AE122" s="15">
        <v>5.1090999999999998</v>
      </c>
      <c r="AF122" s="163"/>
    </row>
    <row r="123" spans="1:32" hidden="1" outlineLevel="1" collapsed="1">
      <c r="A123" s="9">
        <v>43952</v>
      </c>
      <c r="B123" s="15">
        <v>11.903600000000001</v>
      </c>
      <c r="C123" s="15">
        <v>17.0989</v>
      </c>
      <c r="D123" s="15">
        <v>9.4380000000000006</v>
      </c>
      <c r="E123" s="15">
        <v>8.1605000000000008</v>
      </c>
      <c r="F123" s="15">
        <v>17.376200000000001</v>
      </c>
      <c r="G123" s="15">
        <v>9.6615000000000002</v>
      </c>
      <c r="H123" s="15">
        <v>16.7715</v>
      </c>
      <c r="I123" s="15">
        <v>17.0989</v>
      </c>
      <c r="J123" s="15">
        <v>16.429200000000002</v>
      </c>
      <c r="K123" s="15">
        <v>16.001799999999999</v>
      </c>
      <c r="L123" s="15">
        <v>17.407800000000002</v>
      </c>
      <c r="M123" s="15">
        <v>0</v>
      </c>
      <c r="N123" s="15">
        <v>3.6234999999999999</v>
      </c>
      <c r="O123" s="15">
        <v>0</v>
      </c>
      <c r="P123" s="15">
        <v>3.6234999999999999</v>
      </c>
      <c r="Q123" s="15">
        <v>3.6042000000000001</v>
      </c>
      <c r="R123" s="15">
        <v>3.01</v>
      </c>
      <c r="S123" s="15">
        <v>9.6615000000000002</v>
      </c>
      <c r="T123" s="15">
        <v>3.5371000000000001</v>
      </c>
      <c r="U123" s="15">
        <v>0</v>
      </c>
      <c r="V123" s="15">
        <v>3.5371000000000001</v>
      </c>
      <c r="W123" s="15">
        <v>3.5158</v>
      </c>
      <c r="X123" s="15">
        <v>3.01</v>
      </c>
      <c r="Y123" s="15">
        <v>9.6615000000000002</v>
      </c>
      <c r="Z123" s="15">
        <v>4.7187999999999999</v>
      </c>
      <c r="AA123" s="15">
        <v>0</v>
      </c>
      <c r="AB123" s="15">
        <v>4.7187999999999999</v>
      </c>
      <c r="AC123" s="15">
        <v>4.7187999999999999</v>
      </c>
      <c r="AD123" s="15">
        <v>0</v>
      </c>
      <c r="AE123" s="15">
        <v>0</v>
      </c>
      <c r="AF123" s="163"/>
    </row>
    <row r="124" spans="1:32" hidden="1" outlineLevel="1" collapsed="1">
      <c r="A124" s="9">
        <v>43983</v>
      </c>
      <c r="B124" s="15">
        <v>12.2294</v>
      </c>
      <c r="C124" s="15">
        <v>17.250800000000002</v>
      </c>
      <c r="D124" s="15">
        <v>10.5678</v>
      </c>
      <c r="E124" s="15">
        <v>9.6074000000000002</v>
      </c>
      <c r="F124" s="15">
        <v>13.6357</v>
      </c>
      <c r="G124" s="15">
        <v>0</v>
      </c>
      <c r="H124" s="15">
        <v>16.659400000000002</v>
      </c>
      <c r="I124" s="15">
        <v>17.250800000000002</v>
      </c>
      <c r="J124" s="15">
        <v>16.302900000000001</v>
      </c>
      <c r="K124" s="15">
        <v>15.803900000000001</v>
      </c>
      <c r="L124" s="15">
        <v>17.477399999999999</v>
      </c>
      <c r="M124" s="15">
        <v>0</v>
      </c>
      <c r="N124" s="15">
        <v>3.5863</v>
      </c>
      <c r="O124" s="15">
        <v>0</v>
      </c>
      <c r="P124" s="15">
        <v>3.5863</v>
      </c>
      <c r="Q124" s="15">
        <v>3.2622</v>
      </c>
      <c r="R124" s="15">
        <v>5.2183000000000002</v>
      </c>
      <c r="S124" s="15" t="s">
        <v>265</v>
      </c>
      <c r="T124" s="15">
        <v>3.3466</v>
      </c>
      <c r="U124" s="15">
        <v>0</v>
      </c>
      <c r="V124" s="15">
        <v>3.3466</v>
      </c>
      <c r="W124" s="15">
        <v>3.0893999999999999</v>
      </c>
      <c r="X124" s="15">
        <v>5.4840999999999998</v>
      </c>
      <c r="Y124" s="15">
        <v>0</v>
      </c>
      <c r="Z124" s="15">
        <v>5.1715999999999998</v>
      </c>
      <c r="AA124" s="15">
        <v>0</v>
      </c>
      <c r="AB124" s="15">
        <v>5.1715999999999998</v>
      </c>
      <c r="AC124" s="15">
        <v>5.5347999999999997</v>
      </c>
      <c r="AD124" s="15">
        <v>4.8757999999999999</v>
      </c>
      <c r="AE124" s="15">
        <v>0</v>
      </c>
      <c r="AF124" s="163"/>
    </row>
    <row r="125" spans="1:32" hidden="1" outlineLevel="1" collapsed="1">
      <c r="A125" s="9">
        <v>44013</v>
      </c>
      <c r="B125" s="15">
        <v>12.290800000000001</v>
      </c>
      <c r="C125" s="15">
        <v>16.0197</v>
      </c>
      <c r="D125" s="15">
        <v>10.9154</v>
      </c>
      <c r="E125" s="15">
        <v>9.7172999999999998</v>
      </c>
      <c r="F125" s="15">
        <v>12.3262</v>
      </c>
      <c r="G125" s="15">
        <v>0</v>
      </c>
      <c r="H125" s="15">
        <v>15.703200000000001</v>
      </c>
      <c r="I125" s="15">
        <v>16.0197</v>
      </c>
      <c r="J125" s="15">
        <v>15.496600000000001</v>
      </c>
      <c r="K125" s="15">
        <v>15.120200000000001</v>
      </c>
      <c r="L125" s="15">
        <v>15.888400000000001</v>
      </c>
      <c r="M125" s="15">
        <v>0</v>
      </c>
      <c r="N125" s="15">
        <v>4.9653</v>
      </c>
      <c r="O125" s="15">
        <v>0</v>
      </c>
      <c r="P125" s="15">
        <v>4.9653</v>
      </c>
      <c r="Q125" s="15">
        <v>3.5541</v>
      </c>
      <c r="R125" s="15">
        <v>6.9196</v>
      </c>
      <c r="S125" s="15" t="s">
        <v>265</v>
      </c>
      <c r="T125" s="15">
        <v>4.9710999999999999</v>
      </c>
      <c r="U125" s="15">
        <v>0</v>
      </c>
      <c r="V125" s="15">
        <v>4.9710999999999999</v>
      </c>
      <c r="W125" s="15">
        <v>3.504</v>
      </c>
      <c r="X125" s="15">
        <v>6.9547999999999996</v>
      </c>
      <c r="Y125" s="15">
        <v>0</v>
      </c>
      <c r="Z125" s="15">
        <v>4.7861000000000002</v>
      </c>
      <c r="AA125" s="15">
        <v>0</v>
      </c>
      <c r="AB125" s="15">
        <v>4.7861000000000002</v>
      </c>
      <c r="AC125" s="15">
        <v>4.7187000000000001</v>
      </c>
      <c r="AD125" s="15">
        <v>5.0000999999999998</v>
      </c>
      <c r="AE125" s="15">
        <v>0</v>
      </c>
      <c r="AF125" s="163"/>
    </row>
    <row r="126" spans="1:32" hidden="1" outlineLevel="1" collapsed="1">
      <c r="A126" s="9">
        <v>44044</v>
      </c>
      <c r="B126" s="15">
        <v>12.9514</v>
      </c>
      <c r="C126" s="15">
        <v>15.651</v>
      </c>
      <c r="D126" s="15">
        <v>11.6098</v>
      </c>
      <c r="E126" s="15">
        <v>11.1508</v>
      </c>
      <c r="F126" s="15">
        <v>13.2781</v>
      </c>
      <c r="G126" s="15">
        <v>0</v>
      </c>
      <c r="H126" s="15">
        <v>14.382400000000001</v>
      </c>
      <c r="I126" s="15">
        <v>15.651</v>
      </c>
      <c r="J126" s="15">
        <v>13.5642</v>
      </c>
      <c r="K126" s="15">
        <v>13.5723</v>
      </c>
      <c r="L126" s="15">
        <v>13.5426</v>
      </c>
      <c r="M126" s="15">
        <v>0</v>
      </c>
      <c r="N126" s="15">
        <v>5.0491999999999999</v>
      </c>
      <c r="O126" s="15">
        <v>0</v>
      </c>
      <c r="P126" s="15">
        <v>5.0491999999999999</v>
      </c>
      <c r="Q126" s="15">
        <v>5.0685000000000002</v>
      </c>
      <c r="R126" s="15">
        <v>4.3555000000000001</v>
      </c>
      <c r="S126" s="15" t="s">
        <v>265</v>
      </c>
      <c r="T126" s="15">
        <v>5.0389999999999997</v>
      </c>
      <c r="U126" s="15">
        <v>0</v>
      </c>
      <c r="V126" s="15">
        <v>5.0389999999999997</v>
      </c>
      <c r="W126" s="15">
        <v>5.0625</v>
      </c>
      <c r="X126" s="15">
        <v>2.2048999999999999</v>
      </c>
      <c r="Y126" s="15">
        <v>0</v>
      </c>
      <c r="Z126" s="15">
        <v>5.4604999999999997</v>
      </c>
      <c r="AA126" s="15">
        <v>0</v>
      </c>
      <c r="AB126" s="15">
        <v>5.4604999999999997</v>
      </c>
      <c r="AC126" s="15">
        <v>6.1927000000000003</v>
      </c>
      <c r="AD126" s="15">
        <v>5.2618</v>
      </c>
      <c r="AE126" s="15">
        <v>0</v>
      </c>
      <c r="AF126" s="163"/>
    </row>
    <row r="127" spans="1:32" hidden="1" outlineLevel="1" collapsed="1">
      <c r="A127" s="9">
        <v>44075</v>
      </c>
      <c r="B127" s="15">
        <v>13.4503</v>
      </c>
      <c r="C127" s="15">
        <v>15.436299999999999</v>
      </c>
      <c r="D127" s="15">
        <v>12.468400000000001</v>
      </c>
      <c r="E127" s="15">
        <v>12.709099999999999</v>
      </c>
      <c r="F127" s="15">
        <v>11.5297</v>
      </c>
      <c r="G127" s="15">
        <v>0</v>
      </c>
      <c r="H127" s="15">
        <v>14.288500000000001</v>
      </c>
      <c r="I127" s="15">
        <v>15.436299999999999</v>
      </c>
      <c r="J127" s="15">
        <v>13.6312</v>
      </c>
      <c r="K127" s="15">
        <v>13.833299999999999</v>
      </c>
      <c r="L127" s="15">
        <v>12.812900000000001</v>
      </c>
      <c r="M127" s="15">
        <v>0</v>
      </c>
      <c r="N127" s="15">
        <v>5.1193999999999997</v>
      </c>
      <c r="O127" s="15">
        <v>0</v>
      </c>
      <c r="P127" s="15">
        <v>5.1193999999999997</v>
      </c>
      <c r="Q127" s="15">
        <v>5.1932999999999998</v>
      </c>
      <c r="R127" s="15">
        <v>4.8879999999999999</v>
      </c>
      <c r="S127" s="15" t="s">
        <v>265</v>
      </c>
      <c r="T127" s="15">
        <v>3.5224000000000002</v>
      </c>
      <c r="U127" s="15">
        <v>0</v>
      </c>
      <c r="V127" s="15">
        <v>3.5224000000000002</v>
      </c>
      <c r="W127" s="15">
        <v>3.1425000000000001</v>
      </c>
      <c r="X127" s="15">
        <v>4.5892999999999997</v>
      </c>
      <c r="Y127" s="15">
        <v>0</v>
      </c>
      <c r="Z127" s="15">
        <v>5.5453000000000001</v>
      </c>
      <c r="AA127" s="15">
        <v>0</v>
      </c>
      <c r="AB127" s="15">
        <v>5.5453000000000001</v>
      </c>
      <c r="AC127" s="15">
        <v>5.7214</v>
      </c>
      <c r="AD127" s="15">
        <v>4.9764999999999997</v>
      </c>
      <c r="AE127" s="15">
        <v>0</v>
      </c>
      <c r="AF127" s="163"/>
    </row>
    <row r="128" spans="1:32" hidden="1" outlineLevel="1" collapsed="1">
      <c r="A128" s="9">
        <v>44105</v>
      </c>
      <c r="B128" s="15">
        <v>10.4497</v>
      </c>
      <c r="C128" s="15">
        <v>15.1028</v>
      </c>
      <c r="D128" s="15">
        <v>8.9095999999999993</v>
      </c>
      <c r="E128" s="15">
        <v>9.3735999999999997</v>
      </c>
      <c r="F128" s="15">
        <v>8.5073000000000008</v>
      </c>
      <c r="G128" s="15">
        <v>0</v>
      </c>
      <c r="H128" s="15">
        <v>13.8599</v>
      </c>
      <c r="I128" s="15">
        <v>15.1028</v>
      </c>
      <c r="J128" s="15">
        <v>13.0251</v>
      </c>
      <c r="K128" s="15">
        <v>13.0885</v>
      </c>
      <c r="L128" s="15">
        <v>12.932399999999999</v>
      </c>
      <c r="M128" s="15">
        <v>0</v>
      </c>
      <c r="N128" s="15">
        <v>4.9112999999999998</v>
      </c>
      <c r="O128" s="15">
        <v>0</v>
      </c>
      <c r="P128" s="15">
        <v>4.9112999999999998</v>
      </c>
      <c r="Q128" s="15">
        <v>3.0470999999999999</v>
      </c>
      <c r="R128" s="15">
        <v>5.8663999999999996</v>
      </c>
      <c r="S128" s="15" t="s">
        <v>265</v>
      </c>
      <c r="T128" s="15">
        <v>4.8906000000000001</v>
      </c>
      <c r="U128" s="15">
        <v>0</v>
      </c>
      <c r="V128" s="15">
        <v>4.8906000000000001</v>
      </c>
      <c r="W128" s="15">
        <v>2.8877999999999999</v>
      </c>
      <c r="X128" s="15">
        <v>5.9048999999999996</v>
      </c>
      <c r="Y128" s="15">
        <v>0</v>
      </c>
      <c r="Z128" s="15">
        <v>5.2168999999999999</v>
      </c>
      <c r="AA128" s="15">
        <v>0</v>
      </c>
      <c r="AB128" s="15">
        <v>5.2168999999999999</v>
      </c>
      <c r="AC128" s="15">
        <v>5.1452</v>
      </c>
      <c r="AD128" s="15">
        <v>5.2603</v>
      </c>
      <c r="AE128" s="15">
        <v>0</v>
      </c>
      <c r="AF128" s="163"/>
    </row>
    <row r="129" spans="1:32" hidden="1" outlineLevel="1" collapsed="1">
      <c r="A129" s="9">
        <v>44136</v>
      </c>
      <c r="B129" s="15">
        <v>10.9138</v>
      </c>
      <c r="C129" s="15">
        <v>14.540100000000001</v>
      </c>
      <c r="D129" s="15">
        <v>9.4718</v>
      </c>
      <c r="E129" s="15">
        <v>9.2559000000000005</v>
      </c>
      <c r="F129" s="15">
        <v>9.8303999999999991</v>
      </c>
      <c r="G129" s="15">
        <v>0</v>
      </c>
      <c r="H129" s="15">
        <v>13.485099999999999</v>
      </c>
      <c r="I129" s="15">
        <v>14.540100000000001</v>
      </c>
      <c r="J129" s="15">
        <v>12.7958</v>
      </c>
      <c r="K129" s="15">
        <v>12.2654</v>
      </c>
      <c r="L129" s="15">
        <v>13.956</v>
      </c>
      <c r="M129" s="15">
        <v>0</v>
      </c>
      <c r="N129" s="15">
        <v>4.3021000000000003</v>
      </c>
      <c r="O129" s="15">
        <v>0</v>
      </c>
      <c r="P129" s="15">
        <v>4.3021000000000003</v>
      </c>
      <c r="Q129" s="15">
        <v>3.1678000000000002</v>
      </c>
      <c r="R129" s="15">
        <v>5.5690999999999997</v>
      </c>
      <c r="S129" s="15" t="s">
        <v>265</v>
      </c>
      <c r="T129" s="15">
        <v>3.1852999999999998</v>
      </c>
      <c r="U129" s="15">
        <v>0</v>
      </c>
      <c r="V129" s="15">
        <v>3.1852999999999998</v>
      </c>
      <c r="W129" s="15">
        <v>2.4741</v>
      </c>
      <c r="X129" s="15">
        <v>5.6191000000000004</v>
      </c>
      <c r="Y129" s="15">
        <v>0</v>
      </c>
      <c r="Z129" s="15">
        <v>5.4046000000000003</v>
      </c>
      <c r="AA129" s="15">
        <v>0</v>
      </c>
      <c r="AB129" s="15">
        <v>5.4046000000000003</v>
      </c>
      <c r="AC129" s="15">
        <v>5.0303000000000004</v>
      </c>
      <c r="AD129" s="15">
        <v>5.5534999999999997</v>
      </c>
      <c r="AE129" s="15">
        <v>0</v>
      </c>
      <c r="AF129" s="163"/>
    </row>
    <row r="130" spans="1:32" hidden="1" outlineLevel="1" collapsed="1">
      <c r="A130" s="9">
        <v>44166</v>
      </c>
      <c r="B130" s="15">
        <v>11.4002</v>
      </c>
      <c r="C130" s="15">
        <v>13.9598</v>
      </c>
      <c r="D130" s="15">
        <v>10.2393</v>
      </c>
      <c r="E130" s="15">
        <v>10.649800000000001</v>
      </c>
      <c r="F130" s="15">
        <v>11.6907</v>
      </c>
      <c r="G130" s="15">
        <v>4.4400000000000004</v>
      </c>
      <c r="H130" s="15">
        <v>13.078099999999999</v>
      </c>
      <c r="I130" s="15">
        <v>13.9598</v>
      </c>
      <c r="J130" s="15">
        <v>12.5075</v>
      </c>
      <c r="K130" s="15">
        <v>12.285500000000001</v>
      </c>
      <c r="L130" s="15">
        <v>13.1936</v>
      </c>
      <c r="M130" s="15">
        <v>0</v>
      </c>
      <c r="N130" s="15">
        <v>4.9250999999999996</v>
      </c>
      <c r="O130" s="15">
        <v>0</v>
      </c>
      <c r="P130" s="15">
        <v>4.9250999999999996</v>
      </c>
      <c r="Q130" s="15">
        <v>5.2523</v>
      </c>
      <c r="R130" s="15">
        <v>4.8335999999999997</v>
      </c>
      <c r="S130" s="15">
        <v>4.4400000000000004</v>
      </c>
      <c r="T130" s="15">
        <v>5.8257000000000003</v>
      </c>
      <c r="U130" s="15">
        <v>0</v>
      </c>
      <c r="V130" s="15">
        <v>5.8257000000000003</v>
      </c>
      <c r="W130" s="15">
        <v>5.8455000000000004</v>
      </c>
      <c r="X130" s="15">
        <v>5.69</v>
      </c>
      <c r="Y130" s="15">
        <v>0</v>
      </c>
      <c r="Z130" s="15">
        <v>4.2964000000000002</v>
      </c>
      <c r="AA130" s="15">
        <v>0</v>
      </c>
      <c r="AB130" s="15">
        <v>4.2964000000000002</v>
      </c>
      <c r="AC130" s="15">
        <v>4.0552999999999999</v>
      </c>
      <c r="AD130" s="15">
        <v>4.2191000000000001</v>
      </c>
      <c r="AE130" s="15">
        <v>4.4400000000000004</v>
      </c>
      <c r="AF130" s="163"/>
    </row>
    <row r="131" spans="1:32" hidden="1" outlineLevel="1" collapsed="1">
      <c r="A131" s="9">
        <v>44197</v>
      </c>
      <c r="B131" s="15">
        <v>11.3279</v>
      </c>
      <c r="C131" s="15">
        <v>14.1082</v>
      </c>
      <c r="D131" s="15">
        <v>10.227</v>
      </c>
      <c r="E131" s="15">
        <v>9.2876999999999992</v>
      </c>
      <c r="F131" s="15">
        <v>11.3607</v>
      </c>
      <c r="G131" s="15">
        <v>0</v>
      </c>
      <c r="H131" s="15">
        <v>13.210900000000001</v>
      </c>
      <c r="I131" s="15">
        <v>14.1082</v>
      </c>
      <c r="J131" s="15">
        <v>12.722899999999999</v>
      </c>
      <c r="K131" s="15">
        <v>13.2994</v>
      </c>
      <c r="L131" s="15">
        <v>12.241300000000001</v>
      </c>
      <c r="M131" s="15">
        <v>0</v>
      </c>
      <c r="N131" s="15">
        <v>3.5459999999999998</v>
      </c>
      <c r="O131" s="15">
        <v>0</v>
      </c>
      <c r="P131" s="15">
        <v>3.5459999999999998</v>
      </c>
      <c r="Q131" s="15">
        <v>3.1193</v>
      </c>
      <c r="R131" s="15">
        <v>5.1749999999999998</v>
      </c>
      <c r="S131" s="15" t="s">
        <v>265</v>
      </c>
      <c r="T131" s="15">
        <v>3.0628000000000002</v>
      </c>
      <c r="U131" s="15">
        <v>0</v>
      </c>
      <c r="V131" s="15">
        <v>3.0628000000000002</v>
      </c>
      <c r="W131" s="15">
        <v>3.0647000000000002</v>
      </c>
      <c r="X131" s="15">
        <v>2.31</v>
      </c>
      <c r="Y131" s="15">
        <v>0</v>
      </c>
      <c r="Z131" s="15">
        <v>4.8404999999999996</v>
      </c>
      <c r="AA131" s="15">
        <v>0</v>
      </c>
      <c r="AB131" s="15">
        <v>4.8404999999999996</v>
      </c>
      <c r="AC131" s="15">
        <v>3.7191000000000001</v>
      </c>
      <c r="AD131" s="15">
        <v>5.2007000000000003</v>
      </c>
      <c r="AE131" s="15">
        <v>0</v>
      </c>
      <c r="AF131" s="163"/>
    </row>
    <row r="132" spans="1:32" hidden="1" outlineLevel="1" collapsed="1">
      <c r="A132" s="9">
        <v>44228</v>
      </c>
      <c r="B132" s="15">
        <v>12.7239</v>
      </c>
      <c r="C132" s="15">
        <v>13.7819</v>
      </c>
      <c r="D132" s="15">
        <v>12.2296</v>
      </c>
      <c r="E132" s="15">
        <v>11.6281</v>
      </c>
      <c r="F132" s="15">
        <v>13.1187</v>
      </c>
      <c r="G132" s="15">
        <v>0</v>
      </c>
      <c r="H132" s="15">
        <v>13.6746</v>
      </c>
      <c r="I132" s="15">
        <v>13.7819</v>
      </c>
      <c r="J132" s="15">
        <v>13.6153</v>
      </c>
      <c r="K132" s="15">
        <v>13.173400000000001</v>
      </c>
      <c r="L132" s="15">
        <v>14.232699999999999</v>
      </c>
      <c r="M132" s="15">
        <v>0</v>
      </c>
      <c r="N132" s="15">
        <v>4.6634000000000002</v>
      </c>
      <c r="O132" s="15">
        <v>48</v>
      </c>
      <c r="P132" s="15">
        <v>4.6632999999999996</v>
      </c>
      <c r="Q132" s="15">
        <v>4.2975000000000003</v>
      </c>
      <c r="R132" s="15">
        <v>5.4092000000000002</v>
      </c>
      <c r="S132" s="15" t="s">
        <v>265</v>
      </c>
      <c r="T132" s="15">
        <v>5.17</v>
      </c>
      <c r="U132" s="15">
        <v>0</v>
      </c>
      <c r="V132" s="15">
        <v>5.17</v>
      </c>
      <c r="W132" s="15">
        <v>4.8327</v>
      </c>
      <c r="X132" s="15">
        <v>5.4074999999999998</v>
      </c>
      <c r="Y132" s="15">
        <v>0</v>
      </c>
      <c r="Z132" s="15">
        <v>4.1833999999999998</v>
      </c>
      <c r="AA132" s="15">
        <v>48</v>
      </c>
      <c r="AB132" s="15">
        <v>4.1833999999999998</v>
      </c>
      <c r="AC132" s="15">
        <v>4.0683999999999996</v>
      </c>
      <c r="AD132" s="15">
        <v>5.42</v>
      </c>
      <c r="AE132" s="15">
        <v>0</v>
      </c>
      <c r="AF132" s="163"/>
    </row>
    <row r="133" spans="1:32" hidden="1" outlineLevel="1" collapsed="1">
      <c r="A133" s="9">
        <v>44256</v>
      </c>
      <c r="B133" s="15">
        <v>11.442399999999999</v>
      </c>
      <c r="C133" s="15">
        <v>13.732100000000001</v>
      </c>
      <c r="D133" s="15">
        <v>10.554600000000001</v>
      </c>
      <c r="E133" s="15">
        <v>11.948600000000001</v>
      </c>
      <c r="F133" s="15">
        <v>9.6196000000000002</v>
      </c>
      <c r="G133" s="15">
        <v>4.63</v>
      </c>
      <c r="H133" s="15">
        <v>12.4971</v>
      </c>
      <c r="I133" s="15">
        <v>13.732100000000001</v>
      </c>
      <c r="J133" s="15">
        <v>11.899100000000001</v>
      </c>
      <c r="K133" s="15">
        <v>12.273899999999999</v>
      </c>
      <c r="L133" s="15">
        <v>11.142200000000001</v>
      </c>
      <c r="M133" s="15">
        <v>0</v>
      </c>
      <c r="N133" s="15">
        <v>5.1458000000000004</v>
      </c>
      <c r="O133" s="15">
        <v>0</v>
      </c>
      <c r="P133" s="15">
        <v>5.1458000000000004</v>
      </c>
      <c r="Q133" s="15">
        <v>4.4474999999999998</v>
      </c>
      <c r="R133" s="15">
        <v>5.6745999999999999</v>
      </c>
      <c r="S133" s="15">
        <v>4.63</v>
      </c>
      <c r="T133" s="15">
        <v>5.2666000000000004</v>
      </c>
      <c r="U133" s="15">
        <v>0</v>
      </c>
      <c r="V133" s="15">
        <v>5.2666000000000004</v>
      </c>
      <c r="W133" s="15">
        <v>4.2267000000000001</v>
      </c>
      <c r="X133" s="15">
        <v>5.5468000000000002</v>
      </c>
      <c r="Y133" s="15">
        <v>0</v>
      </c>
      <c r="Z133" s="15">
        <v>5.1205999999999996</v>
      </c>
      <c r="AA133" s="15">
        <v>0</v>
      </c>
      <c r="AB133" s="15">
        <v>5.1205999999999996</v>
      </c>
      <c r="AC133" s="15">
        <v>4.5484999999999998</v>
      </c>
      <c r="AD133" s="15">
        <v>5.7206000000000001</v>
      </c>
      <c r="AE133" s="15">
        <v>4.63</v>
      </c>
      <c r="AF133" s="163"/>
    </row>
    <row r="134" spans="1:32" hidden="1" outlineLevel="1" collapsed="1">
      <c r="A134" s="9">
        <v>44287</v>
      </c>
      <c r="B134" s="15">
        <v>12.852</v>
      </c>
      <c r="C134" s="15">
        <v>13.557499999999999</v>
      </c>
      <c r="D134" s="15">
        <v>12.599</v>
      </c>
      <c r="E134" s="15">
        <v>13.2408</v>
      </c>
      <c r="F134" s="15">
        <v>11.807</v>
      </c>
      <c r="G134" s="15">
        <v>13</v>
      </c>
      <c r="H134" s="15">
        <v>13.367800000000001</v>
      </c>
      <c r="I134" s="15">
        <v>13.557499999999999</v>
      </c>
      <c r="J134" s="15">
        <v>13.2936</v>
      </c>
      <c r="K134" s="15">
        <v>13.2532</v>
      </c>
      <c r="L134" s="15">
        <v>13.3544</v>
      </c>
      <c r="M134" s="15">
        <v>13</v>
      </c>
      <c r="N134" s="15">
        <v>4.9146999999999998</v>
      </c>
      <c r="O134" s="15">
        <v>0</v>
      </c>
      <c r="P134" s="15">
        <v>4.9146999999999998</v>
      </c>
      <c r="Q134" s="15">
        <v>6.0382999999999996</v>
      </c>
      <c r="R134" s="15">
        <v>4.9016000000000002</v>
      </c>
      <c r="S134" s="15" t="s">
        <v>265</v>
      </c>
      <c r="T134" s="15">
        <v>4.8903999999999996</v>
      </c>
      <c r="U134" s="15">
        <v>0</v>
      </c>
      <c r="V134" s="15">
        <v>4.8903999999999996</v>
      </c>
      <c r="W134" s="15">
        <v>6</v>
      </c>
      <c r="X134" s="15">
        <v>4.8818000000000001</v>
      </c>
      <c r="Y134" s="15">
        <v>0</v>
      </c>
      <c r="Z134" s="15">
        <v>6.0204000000000004</v>
      </c>
      <c r="AA134" s="15">
        <v>0</v>
      </c>
      <c r="AB134" s="15">
        <v>6.0204000000000004</v>
      </c>
      <c r="AC134" s="15">
        <v>6.1097999999999999</v>
      </c>
      <c r="AD134" s="15">
        <v>6</v>
      </c>
      <c r="AE134" s="15">
        <v>0</v>
      </c>
      <c r="AF134" s="163"/>
    </row>
    <row r="135" spans="1:32" hidden="1" outlineLevel="1" collapsed="1">
      <c r="A135" s="9">
        <v>44317</v>
      </c>
      <c r="B135" s="15">
        <v>12.459099999999999</v>
      </c>
      <c r="C135" s="15">
        <v>13.5855</v>
      </c>
      <c r="D135" s="15">
        <v>11.7547</v>
      </c>
      <c r="E135" s="15">
        <v>13.140499999999999</v>
      </c>
      <c r="F135" s="15">
        <v>9.9902999999999995</v>
      </c>
      <c r="G135" s="15">
        <v>11.384</v>
      </c>
      <c r="H135" s="15">
        <v>13.057600000000001</v>
      </c>
      <c r="I135" s="15">
        <v>13.5855</v>
      </c>
      <c r="J135" s="15">
        <v>12.676399999999999</v>
      </c>
      <c r="K135" s="15">
        <v>13.194900000000001</v>
      </c>
      <c r="L135" s="15">
        <v>11.7537</v>
      </c>
      <c r="M135" s="15">
        <v>11.384</v>
      </c>
      <c r="N135" s="15">
        <v>5.7946</v>
      </c>
      <c r="O135" s="15">
        <v>0</v>
      </c>
      <c r="P135" s="15">
        <v>5.7946</v>
      </c>
      <c r="Q135" s="15">
        <v>6.1109</v>
      </c>
      <c r="R135" s="15">
        <v>5.7840999999999996</v>
      </c>
      <c r="S135" s="15" t="s">
        <v>265</v>
      </c>
      <c r="T135" s="15">
        <v>5.5990000000000002</v>
      </c>
      <c r="U135" s="15">
        <v>0</v>
      </c>
      <c r="V135" s="15">
        <v>5.5990000000000002</v>
      </c>
      <c r="W135" s="15">
        <v>6</v>
      </c>
      <c r="X135" s="15">
        <v>5.5773999999999999</v>
      </c>
      <c r="Y135" s="15">
        <v>0</v>
      </c>
      <c r="Z135" s="15">
        <v>5.9873000000000003</v>
      </c>
      <c r="AA135" s="15">
        <v>0</v>
      </c>
      <c r="AB135" s="15">
        <v>5.9873000000000003</v>
      </c>
      <c r="AC135" s="15">
        <v>6.5345000000000004</v>
      </c>
      <c r="AD135" s="15">
        <v>5.98</v>
      </c>
      <c r="AE135" s="15">
        <v>0</v>
      </c>
      <c r="AF135" s="163"/>
    </row>
    <row r="136" spans="1:32" hidden="1" outlineLevel="1" collapsed="1">
      <c r="A136" s="9">
        <v>44348</v>
      </c>
      <c r="B136" s="15">
        <v>12.065099999999999</v>
      </c>
      <c r="C136" s="15">
        <v>13.206300000000001</v>
      </c>
      <c r="D136" s="15">
        <v>11.588900000000001</v>
      </c>
      <c r="E136" s="15">
        <v>12.6561</v>
      </c>
      <c r="F136" s="15">
        <v>10.3604</v>
      </c>
      <c r="G136" s="15">
        <v>0</v>
      </c>
      <c r="H136" s="15">
        <v>12.6814</v>
      </c>
      <c r="I136" s="15">
        <v>13.206300000000001</v>
      </c>
      <c r="J136" s="15">
        <v>12.436199999999999</v>
      </c>
      <c r="K136" s="15">
        <v>12.692</v>
      </c>
      <c r="L136" s="15">
        <v>12.0586</v>
      </c>
      <c r="M136" s="15">
        <v>0</v>
      </c>
      <c r="N136" s="15">
        <v>4.4706999999999999</v>
      </c>
      <c r="O136" s="15">
        <v>0</v>
      </c>
      <c r="P136" s="15">
        <v>4.4706999999999999</v>
      </c>
      <c r="Q136" s="15">
        <v>4.8071000000000002</v>
      </c>
      <c r="R136" s="15">
        <v>4.4627999999999997</v>
      </c>
      <c r="S136" s="15" t="s">
        <v>265</v>
      </c>
      <c r="T136" s="15">
        <v>4.5663999999999998</v>
      </c>
      <c r="U136" s="15">
        <v>0</v>
      </c>
      <c r="V136" s="15">
        <v>4.5663999999999998</v>
      </c>
      <c r="W136" s="15">
        <v>4.2815000000000003</v>
      </c>
      <c r="X136" s="15">
        <v>4.5726000000000004</v>
      </c>
      <c r="Y136" s="15">
        <v>0</v>
      </c>
      <c r="Z136" s="15">
        <v>4.1660000000000004</v>
      </c>
      <c r="AA136" s="15">
        <v>0</v>
      </c>
      <c r="AB136" s="15">
        <v>4.1660000000000004</v>
      </c>
      <c r="AC136" s="15">
        <v>6.0907999999999998</v>
      </c>
      <c r="AD136" s="15">
        <v>4.1108000000000002</v>
      </c>
      <c r="AE136" s="15">
        <v>0</v>
      </c>
      <c r="AF136" s="163"/>
    </row>
    <row r="137" spans="1:32" hidden="1" outlineLevel="1" collapsed="1">
      <c r="A137" s="9">
        <v>44378</v>
      </c>
      <c r="B137" s="15">
        <v>12.5512</v>
      </c>
      <c r="C137" s="15">
        <v>13.1995</v>
      </c>
      <c r="D137" s="15">
        <v>12.3276</v>
      </c>
      <c r="E137" s="15">
        <v>12.934900000000001</v>
      </c>
      <c r="F137" s="15">
        <v>11.3996</v>
      </c>
      <c r="G137" s="15">
        <v>0</v>
      </c>
      <c r="H137" s="15">
        <v>12.977499999999999</v>
      </c>
      <c r="I137" s="15">
        <v>13.1995</v>
      </c>
      <c r="J137" s="15">
        <v>12.895799999999999</v>
      </c>
      <c r="K137" s="15">
        <v>13.1059</v>
      </c>
      <c r="L137" s="15">
        <v>12.5335</v>
      </c>
      <c r="M137" s="15">
        <v>0</v>
      </c>
      <c r="N137" s="15">
        <v>3.9550999999999998</v>
      </c>
      <c r="O137" s="15">
        <v>0</v>
      </c>
      <c r="P137" s="15">
        <v>3.9550999999999998</v>
      </c>
      <c r="Q137" s="15">
        <v>4.38</v>
      </c>
      <c r="R137" s="15">
        <v>3.8576999999999999</v>
      </c>
      <c r="S137" s="15" t="s">
        <v>265</v>
      </c>
      <c r="T137" s="15">
        <v>3.6675</v>
      </c>
      <c r="U137" s="15">
        <v>0</v>
      </c>
      <c r="V137" s="15">
        <v>3.6675</v>
      </c>
      <c r="W137" s="15">
        <v>4.1001000000000003</v>
      </c>
      <c r="X137" s="15">
        <v>3.55</v>
      </c>
      <c r="Y137" s="15">
        <v>0</v>
      </c>
      <c r="Z137" s="15">
        <v>4.3916000000000004</v>
      </c>
      <c r="AA137" s="15">
        <v>0</v>
      </c>
      <c r="AB137" s="15">
        <v>4.3916000000000004</v>
      </c>
      <c r="AC137" s="15">
        <v>5.0038999999999998</v>
      </c>
      <c r="AD137" s="15">
        <v>4.2873999999999999</v>
      </c>
      <c r="AE137" s="15">
        <v>0</v>
      </c>
      <c r="AF137" s="163"/>
    </row>
    <row r="138" spans="1:32" hidden="1" outlineLevel="1" collapsed="1">
      <c r="A138" s="9">
        <v>44409</v>
      </c>
      <c r="B138" s="15">
        <v>11.2035</v>
      </c>
      <c r="C138" s="15">
        <v>13.0863</v>
      </c>
      <c r="D138" s="15">
        <v>10.412100000000001</v>
      </c>
      <c r="E138" s="15">
        <v>12.0509</v>
      </c>
      <c r="F138" s="15">
        <v>8.5938999999999997</v>
      </c>
      <c r="G138" s="15">
        <v>0</v>
      </c>
      <c r="H138" s="15">
        <v>12.604699999999999</v>
      </c>
      <c r="I138" s="15">
        <v>13.0863</v>
      </c>
      <c r="J138" s="15">
        <v>12.3438</v>
      </c>
      <c r="K138" s="15">
        <v>12.357200000000001</v>
      </c>
      <c r="L138" s="15">
        <v>12.318199999999999</v>
      </c>
      <c r="M138" s="15">
        <v>0</v>
      </c>
      <c r="N138" s="15">
        <v>3.7275999999999998</v>
      </c>
      <c r="O138" s="15">
        <v>0</v>
      </c>
      <c r="P138" s="15">
        <v>3.7275999999999998</v>
      </c>
      <c r="Q138" s="15">
        <v>2.6173000000000002</v>
      </c>
      <c r="R138" s="15">
        <v>3.8159999999999998</v>
      </c>
      <c r="S138" s="15" t="s">
        <v>265</v>
      </c>
      <c r="T138" s="15">
        <v>6</v>
      </c>
      <c r="U138" s="15">
        <v>0</v>
      </c>
      <c r="V138" s="15">
        <v>6</v>
      </c>
      <c r="W138" s="15">
        <v>6</v>
      </c>
      <c r="X138" s="15">
        <v>0</v>
      </c>
      <c r="Y138" s="15">
        <v>0</v>
      </c>
      <c r="Z138" s="15">
        <v>3.7225000000000001</v>
      </c>
      <c r="AA138" s="15">
        <v>0</v>
      </c>
      <c r="AB138" s="15">
        <v>3.7225000000000001</v>
      </c>
      <c r="AC138" s="15">
        <v>2.5121000000000002</v>
      </c>
      <c r="AD138" s="15">
        <v>3.8159999999999998</v>
      </c>
      <c r="AE138" s="15">
        <v>0</v>
      </c>
      <c r="AF138" s="163"/>
    </row>
    <row r="139" spans="1:32" hidden="1" outlineLevel="1" collapsed="1">
      <c r="A139" s="9">
        <v>44440</v>
      </c>
      <c r="B139" s="15">
        <v>11.6991</v>
      </c>
      <c r="C139" s="15">
        <v>13.5915</v>
      </c>
      <c r="D139" s="15">
        <v>11.002000000000001</v>
      </c>
      <c r="E139" s="15">
        <v>12.037699999999999</v>
      </c>
      <c r="F139" s="15">
        <v>9.4362999999999992</v>
      </c>
      <c r="G139" s="15">
        <v>0</v>
      </c>
      <c r="H139" s="15">
        <v>12.7087</v>
      </c>
      <c r="I139" s="15">
        <v>13.5915</v>
      </c>
      <c r="J139" s="15">
        <v>12.32</v>
      </c>
      <c r="K139" s="15">
        <v>12.1754</v>
      </c>
      <c r="L139" s="15">
        <v>12.671099999999999</v>
      </c>
      <c r="M139" s="15">
        <v>0</v>
      </c>
      <c r="N139" s="15">
        <v>4.2461000000000002</v>
      </c>
      <c r="O139" s="15">
        <v>0</v>
      </c>
      <c r="P139" s="15">
        <v>4.2461000000000002</v>
      </c>
      <c r="Q139" s="15">
        <v>3.129</v>
      </c>
      <c r="R139" s="15">
        <v>4.3125</v>
      </c>
      <c r="S139" s="15" t="s">
        <v>265</v>
      </c>
      <c r="T139" s="15">
        <v>3.202</v>
      </c>
      <c r="U139" s="15">
        <v>0</v>
      </c>
      <c r="V139" s="15">
        <v>3.202</v>
      </c>
      <c r="W139" s="15">
        <v>3.7073</v>
      </c>
      <c r="X139" s="15">
        <v>2</v>
      </c>
      <c r="Y139" s="15">
        <v>0</v>
      </c>
      <c r="Z139" s="15">
        <v>4.2766999999999999</v>
      </c>
      <c r="AA139" s="15">
        <v>0</v>
      </c>
      <c r="AB139" s="15">
        <v>4.2766999999999999</v>
      </c>
      <c r="AC139" s="15">
        <v>2.8066</v>
      </c>
      <c r="AD139" s="15">
        <v>4.3334000000000001</v>
      </c>
      <c r="AE139" s="15">
        <v>0</v>
      </c>
      <c r="AF139" s="163"/>
    </row>
    <row r="140" spans="1:32" hidden="1" outlineLevel="1" collapsed="1">
      <c r="A140" s="9">
        <v>44470</v>
      </c>
      <c r="B140" s="15">
        <v>11.5501</v>
      </c>
      <c r="C140" s="15">
        <v>13.2453</v>
      </c>
      <c r="D140" s="15">
        <v>11.089700000000001</v>
      </c>
      <c r="E140" s="15">
        <v>12.0755</v>
      </c>
      <c r="F140" s="15">
        <v>9.2868999999999993</v>
      </c>
      <c r="G140" s="15">
        <v>0</v>
      </c>
      <c r="H140" s="15">
        <v>13.069900000000001</v>
      </c>
      <c r="I140" s="15">
        <v>13.2453</v>
      </c>
      <c r="J140" s="15">
        <v>13.0082</v>
      </c>
      <c r="K140" s="15">
        <v>12.925599999999999</v>
      </c>
      <c r="L140" s="15">
        <v>13.272</v>
      </c>
      <c r="M140" s="15">
        <v>0</v>
      </c>
      <c r="N140" s="15">
        <v>4.5876000000000001</v>
      </c>
      <c r="O140" s="15">
        <v>0</v>
      </c>
      <c r="P140" s="15">
        <v>4.5876000000000001</v>
      </c>
      <c r="Q140" s="15">
        <v>3.5228000000000002</v>
      </c>
      <c r="R140" s="15">
        <v>4.9550000000000001</v>
      </c>
      <c r="S140" s="15" t="s">
        <v>265</v>
      </c>
      <c r="T140" s="15">
        <v>6.8212000000000002</v>
      </c>
      <c r="U140" s="15">
        <v>0</v>
      </c>
      <c r="V140" s="15">
        <v>6.8212000000000002</v>
      </c>
      <c r="W140" s="15">
        <v>6</v>
      </c>
      <c r="X140" s="15">
        <v>6.8371000000000004</v>
      </c>
      <c r="Y140" s="15">
        <v>0</v>
      </c>
      <c r="Z140" s="15">
        <v>3.6903999999999999</v>
      </c>
      <c r="AA140" s="15">
        <v>0</v>
      </c>
      <c r="AB140" s="15">
        <v>3.6903999999999999</v>
      </c>
      <c r="AC140" s="15">
        <v>3.4691999999999998</v>
      </c>
      <c r="AD140" s="15">
        <v>3.8105000000000002</v>
      </c>
      <c r="AE140" s="15">
        <v>0</v>
      </c>
      <c r="AF140" s="163"/>
    </row>
    <row r="141" spans="1:32" hidden="1" outlineLevel="1" collapsed="1">
      <c r="A141" s="9">
        <v>44501</v>
      </c>
      <c r="B141" s="15">
        <v>9.9732000000000003</v>
      </c>
      <c r="C141" s="15">
        <v>12.930899999999999</v>
      </c>
      <c r="D141" s="15">
        <v>8.8523999999999994</v>
      </c>
      <c r="E141" s="15">
        <v>10.9246</v>
      </c>
      <c r="F141" s="15">
        <v>6.3406000000000002</v>
      </c>
      <c r="G141" s="15">
        <v>5.81</v>
      </c>
      <c r="H141" s="15">
        <v>12.3283</v>
      </c>
      <c r="I141" s="15">
        <v>12.930899999999999</v>
      </c>
      <c r="J141" s="15">
        <v>11.9358</v>
      </c>
      <c r="K141" s="15">
        <v>11.7515</v>
      </c>
      <c r="L141" s="15">
        <v>12.9223</v>
      </c>
      <c r="M141" s="15">
        <v>0</v>
      </c>
      <c r="N141" s="15">
        <v>4.5629</v>
      </c>
      <c r="O141" s="15">
        <v>0</v>
      </c>
      <c r="P141" s="15">
        <v>4.5629</v>
      </c>
      <c r="Q141" s="15">
        <v>4.3735999999999997</v>
      </c>
      <c r="R141" s="15">
        <v>4.4610000000000003</v>
      </c>
      <c r="S141" s="15">
        <v>5.81</v>
      </c>
      <c r="T141" s="15">
        <v>5.1967999999999996</v>
      </c>
      <c r="U141" s="15">
        <v>0</v>
      </c>
      <c r="V141" s="15">
        <v>5.1967999999999996</v>
      </c>
      <c r="W141" s="15">
        <v>6.3074000000000003</v>
      </c>
      <c r="X141" s="15">
        <v>4.8912000000000004</v>
      </c>
      <c r="Y141" s="15">
        <v>5.81</v>
      </c>
      <c r="Z141" s="15">
        <v>3.8727</v>
      </c>
      <c r="AA141" s="15">
        <v>0</v>
      </c>
      <c r="AB141" s="15">
        <v>3.8727</v>
      </c>
      <c r="AC141" s="15">
        <v>3.1524000000000001</v>
      </c>
      <c r="AD141" s="15">
        <v>4.0410000000000004</v>
      </c>
      <c r="AE141" s="15">
        <v>0</v>
      </c>
      <c r="AF141" s="163"/>
    </row>
    <row r="142" spans="1:32" hidden="1" outlineLevel="1" collapsed="1">
      <c r="A142" s="9">
        <v>44531</v>
      </c>
      <c r="B142" s="15">
        <v>10.6782</v>
      </c>
      <c r="C142" s="15">
        <v>12.5008</v>
      </c>
      <c r="D142" s="15">
        <v>9.9368999999999996</v>
      </c>
      <c r="E142" s="15">
        <v>10.790800000000001</v>
      </c>
      <c r="F142" s="15">
        <v>8.4381000000000004</v>
      </c>
      <c r="G142" s="15">
        <v>6</v>
      </c>
      <c r="H142" s="15">
        <v>12.0716</v>
      </c>
      <c r="I142" s="15">
        <v>12.5008</v>
      </c>
      <c r="J142" s="15">
        <v>11.834899999999999</v>
      </c>
      <c r="K142" s="15">
        <v>11.6631</v>
      </c>
      <c r="L142" s="15">
        <v>12.3826</v>
      </c>
      <c r="M142" s="15">
        <v>0</v>
      </c>
      <c r="N142" s="15">
        <v>4.6010999999999997</v>
      </c>
      <c r="O142" s="15">
        <v>0</v>
      </c>
      <c r="P142" s="15">
        <v>4.6010999999999997</v>
      </c>
      <c r="Q142" s="15">
        <v>4.6730999999999998</v>
      </c>
      <c r="R142" s="15">
        <v>4.5350000000000001</v>
      </c>
      <c r="S142" s="15">
        <v>6</v>
      </c>
      <c r="T142" s="15">
        <v>5.5217999999999998</v>
      </c>
      <c r="U142" s="15">
        <v>0</v>
      </c>
      <c r="V142" s="15">
        <v>5.5217999999999998</v>
      </c>
      <c r="W142" s="15">
        <v>5.8116000000000003</v>
      </c>
      <c r="X142" s="15">
        <v>5.0438000000000001</v>
      </c>
      <c r="Y142" s="15">
        <v>6</v>
      </c>
      <c r="Z142" s="15">
        <v>4.2135999999999996</v>
      </c>
      <c r="AA142" s="15">
        <v>0</v>
      </c>
      <c r="AB142" s="15">
        <v>4.2135999999999996</v>
      </c>
      <c r="AC142" s="15">
        <v>3.3494999999999999</v>
      </c>
      <c r="AD142" s="15">
        <v>4.4302999999999999</v>
      </c>
      <c r="AE142" s="15">
        <v>0</v>
      </c>
      <c r="AF142" s="163"/>
    </row>
    <row r="143" spans="1:32" hidden="1" outlineLevel="1" collapsed="1">
      <c r="A143" s="9">
        <v>44562</v>
      </c>
      <c r="B143" s="15">
        <v>11.078200000000001</v>
      </c>
      <c r="C143" s="15">
        <v>12.770300000000001</v>
      </c>
      <c r="D143" s="15">
        <v>10.423</v>
      </c>
      <c r="E143" s="15">
        <v>10.7986</v>
      </c>
      <c r="F143" s="15">
        <v>10.098100000000001</v>
      </c>
      <c r="G143" s="15">
        <v>0</v>
      </c>
      <c r="H143" s="15">
        <v>12.858000000000001</v>
      </c>
      <c r="I143" s="15">
        <v>12.770300000000001</v>
      </c>
      <c r="J143" s="15">
        <v>12.9057</v>
      </c>
      <c r="K143" s="15">
        <v>12.329000000000001</v>
      </c>
      <c r="L143" s="15">
        <v>13.557</v>
      </c>
      <c r="M143" s="15">
        <v>0</v>
      </c>
      <c r="N143" s="15">
        <v>4.3339999999999996</v>
      </c>
      <c r="O143" s="15">
        <v>0</v>
      </c>
      <c r="P143" s="15">
        <v>4.3339999999999996</v>
      </c>
      <c r="Q143" s="15">
        <v>4.1787000000000001</v>
      </c>
      <c r="R143" s="15">
        <v>4.4008000000000003</v>
      </c>
      <c r="S143" s="15" t="s">
        <v>265</v>
      </c>
      <c r="T143" s="15">
        <v>5.1898999999999997</v>
      </c>
      <c r="U143" s="15">
        <v>0</v>
      </c>
      <c r="V143" s="15">
        <v>5.1898999999999997</v>
      </c>
      <c r="W143" s="15">
        <v>5.5728</v>
      </c>
      <c r="X143" s="15">
        <v>4.8498000000000001</v>
      </c>
      <c r="Y143" s="15">
        <v>0</v>
      </c>
      <c r="Z143" s="15">
        <v>4.0917000000000003</v>
      </c>
      <c r="AA143" s="15">
        <v>0</v>
      </c>
      <c r="AB143" s="15">
        <v>4.0917000000000003</v>
      </c>
      <c r="AC143" s="15">
        <v>3.4438</v>
      </c>
      <c r="AD143" s="15">
        <v>4.3106999999999998</v>
      </c>
      <c r="AE143" s="15">
        <v>0</v>
      </c>
      <c r="AF143" s="163"/>
    </row>
    <row r="144" spans="1:32" hidden="1" outlineLevel="1" collapsed="1">
      <c r="A144" s="9">
        <v>44593</v>
      </c>
      <c r="B144" s="15">
        <v>12.2346</v>
      </c>
      <c r="C144" s="15">
        <v>12.8186</v>
      </c>
      <c r="D144" s="15">
        <v>11.9293</v>
      </c>
      <c r="E144" s="15">
        <v>12.312799999999999</v>
      </c>
      <c r="F144" s="15">
        <v>10.944599999999999</v>
      </c>
      <c r="G144" s="15">
        <v>0</v>
      </c>
      <c r="H144" s="15">
        <v>13.1493</v>
      </c>
      <c r="I144" s="15">
        <v>12.8186</v>
      </c>
      <c r="J144" s="15">
        <v>13.3558</v>
      </c>
      <c r="K144" s="15">
        <v>13.392899999999999</v>
      </c>
      <c r="L144" s="15">
        <v>13.240500000000001</v>
      </c>
      <c r="M144" s="15">
        <v>0</v>
      </c>
      <c r="N144" s="15">
        <v>4.5906000000000002</v>
      </c>
      <c r="O144" s="15">
        <v>0</v>
      </c>
      <c r="P144" s="15">
        <v>4.5906000000000002</v>
      </c>
      <c r="Q144" s="15">
        <v>4.3864999999999998</v>
      </c>
      <c r="R144" s="15">
        <v>4.8211000000000004</v>
      </c>
      <c r="S144" s="15" t="s">
        <v>265</v>
      </c>
      <c r="T144" s="15">
        <v>5.2995999999999999</v>
      </c>
      <c r="U144" s="15">
        <v>0</v>
      </c>
      <c r="V144" s="15">
        <v>5.2995999999999999</v>
      </c>
      <c r="W144" s="15">
        <v>6.4221000000000004</v>
      </c>
      <c r="X144" s="15">
        <v>4.7956000000000003</v>
      </c>
      <c r="Y144" s="15">
        <v>0</v>
      </c>
      <c r="Z144" s="15">
        <v>4.2153</v>
      </c>
      <c r="AA144" s="15">
        <v>0</v>
      </c>
      <c r="AB144" s="15">
        <v>4.2153</v>
      </c>
      <c r="AC144" s="15">
        <v>3.8704000000000001</v>
      </c>
      <c r="AD144" s="15">
        <v>4.8475999999999999</v>
      </c>
      <c r="AE144" s="15">
        <v>0</v>
      </c>
      <c r="AF144" s="163"/>
    </row>
    <row r="145" spans="1:32" hidden="1" outlineLevel="1" collapsed="1">
      <c r="A145" s="9">
        <v>44621</v>
      </c>
      <c r="B145" s="15">
        <v>12.304500000000001</v>
      </c>
      <c r="C145" s="15">
        <v>13.311500000000001</v>
      </c>
      <c r="D145" s="15">
        <v>11.776400000000001</v>
      </c>
      <c r="E145" s="15">
        <v>13.9078</v>
      </c>
      <c r="F145" s="15">
        <v>10.792299999999999</v>
      </c>
      <c r="G145" s="15">
        <v>4.49</v>
      </c>
      <c r="H145" s="15">
        <v>13.2882</v>
      </c>
      <c r="I145" s="15">
        <v>13.311500000000001</v>
      </c>
      <c r="J145" s="15">
        <v>13.273300000000001</v>
      </c>
      <c r="K145" s="15">
        <v>13.9078</v>
      </c>
      <c r="L145" s="15">
        <v>11.3253</v>
      </c>
      <c r="M145" s="15">
        <v>0</v>
      </c>
      <c r="N145" s="15">
        <v>4.8738999999999999</v>
      </c>
      <c r="O145" s="15">
        <v>0</v>
      </c>
      <c r="P145" s="15">
        <v>4.8738999999999999</v>
      </c>
      <c r="Q145" s="15" t="s">
        <v>265</v>
      </c>
      <c r="R145" s="15">
        <v>6.9390999999999998</v>
      </c>
      <c r="S145" s="15">
        <v>4.49</v>
      </c>
      <c r="T145" s="15">
        <v>6</v>
      </c>
      <c r="U145" s="15">
        <v>0</v>
      </c>
      <c r="V145" s="15">
        <v>6</v>
      </c>
      <c r="W145" s="15">
        <v>0</v>
      </c>
      <c r="X145" s="15">
        <v>6</v>
      </c>
      <c r="Y145" s="15">
        <v>0</v>
      </c>
      <c r="Z145" s="15">
        <v>4.8737000000000004</v>
      </c>
      <c r="AA145" s="15">
        <v>0</v>
      </c>
      <c r="AB145" s="15">
        <v>4.8737000000000004</v>
      </c>
      <c r="AC145" s="15">
        <v>0</v>
      </c>
      <c r="AD145" s="15">
        <v>6.94</v>
      </c>
      <c r="AE145" s="15">
        <v>4.49</v>
      </c>
      <c r="AF145" s="163"/>
    </row>
    <row r="146" spans="1:32" hidden="1" outlineLevel="1" collapsed="1">
      <c r="A146" s="9">
        <v>44652</v>
      </c>
      <c r="B146" s="15">
        <v>13.459899999999999</v>
      </c>
      <c r="C146" s="15">
        <v>13.160600000000001</v>
      </c>
      <c r="D146" s="15">
        <v>13.5113</v>
      </c>
      <c r="E146" s="15">
        <v>13.783899999999999</v>
      </c>
      <c r="F146" s="15">
        <v>12.829599999999999</v>
      </c>
      <c r="G146" s="15">
        <v>0</v>
      </c>
      <c r="H146" s="15">
        <v>13.718500000000001</v>
      </c>
      <c r="I146" s="15">
        <v>13.160600000000001</v>
      </c>
      <c r="J146" s="15">
        <v>13.817299999999999</v>
      </c>
      <c r="K146" s="15">
        <v>14.0715</v>
      </c>
      <c r="L146" s="15">
        <v>13.1739</v>
      </c>
      <c r="M146" s="15">
        <v>0</v>
      </c>
      <c r="N146" s="15">
        <v>3.8754</v>
      </c>
      <c r="O146" s="15">
        <v>0</v>
      </c>
      <c r="P146" s="15">
        <v>3.8754</v>
      </c>
      <c r="Q146" s="15">
        <v>3.6</v>
      </c>
      <c r="R146" s="15">
        <v>4.3600000000000003</v>
      </c>
      <c r="S146" s="15" t="s">
        <v>265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3.8754</v>
      </c>
      <c r="AD146" s="15">
        <v>0</v>
      </c>
      <c r="AE146" s="15">
        <v>3.8754</v>
      </c>
      <c r="AF146" s="163"/>
    </row>
    <row r="147" spans="1:32" hidden="1" outlineLevel="1" collapsed="1">
      <c r="A147" s="9">
        <v>44682</v>
      </c>
      <c r="B147" s="15">
        <v>12.4855</v>
      </c>
      <c r="C147" s="15">
        <v>12.774800000000001</v>
      </c>
      <c r="D147" s="15">
        <v>12.4146</v>
      </c>
      <c r="E147" s="15">
        <v>12.737500000000001</v>
      </c>
      <c r="F147" s="15">
        <v>11.7784</v>
      </c>
      <c r="G147" s="15">
        <v>0</v>
      </c>
      <c r="H147" s="15">
        <v>12.579700000000001</v>
      </c>
      <c r="I147" s="15">
        <v>12.774800000000001</v>
      </c>
      <c r="J147" s="15">
        <v>12.531000000000001</v>
      </c>
      <c r="K147" s="15">
        <v>12.763</v>
      </c>
      <c r="L147" s="15">
        <v>12.053699999999999</v>
      </c>
      <c r="M147" s="15">
        <v>0</v>
      </c>
      <c r="N147" s="15">
        <v>5.8754</v>
      </c>
      <c r="O147" s="15">
        <v>0</v>
      </c>
      <c r="P147" s="15">
        <v>5.8754</v>
      </c>
      <c r="Q147" s="15">
        <v>5.0788000000000002</v>
      </c>
      <c r="R147" s="15">
        <v>5.9901</v>
      </c>
      <c r="S147" s="15">
        <v>0</v>
      </c>
      <c r="T147" s="15">
        <v>5.1634000000000002</v>
      </c>
      <c r="U147" s="15">
        <v>0</v>
      </c>
      <c r="V147" s="15">
        <v>5.1634000000000002</v>
      </c>
      <c r="W147" s="15">
        <v>5.0788000000000002</v>
      </c>
      <c r="X147" s="15">
        <v>6</v>
      </c>
      <c r="Y147" s="15">
        <v>0</v>
      </c>
      <c r="Z147" s="15">
        <v>5.99</v>
      </c>
      <c r="AA147" s="15">
        <v>0</v>
      </c>
      <c r="AB147" s="15">
        <v>5.99</v>
      </c>
      <c r="AC147" s="15">
        <v>0</v>
      </c>
      <c r="AD147" s="15">
        <v>5.99</v>
      </c>
      <c r="AE147" s="15">
        <v>0</v>
      </c>
      <c r="AF147" s="163"/>
    </row>
    <row r="148" spans="1:32" hidden="1" outlineLevel="1" collapsed="1">
      <c r="A148" s="9">
        <v>44713</v>
      </c>
      <c r="B148" s="15">
        <v>13.506500000000001</v>
      </c>
      <c r="C148" s="15">
        <v>13.7812</v>
      </c>
      <c r="D148" s="15">
        <v>13.4444</v>
      </c>
      <c r="E148" s="15">
        <v>14.7997</v>
      </c>
      <c r="F148" s="15">
        <v>9.8851999999999993</v>
      </c>
      <c r="G148" s="15">
        <v>0</v>
      </c>
      <c r="H148" s="15">
        <v>14.5547</v>
      </c>
      <c r="I148" s="15">
        <v>13.7812</v>
      </c>
      <c r="J148" s="15">
        <v>14.758599999999999</v>
      </c>
      <c r="K148" s="15">
        <v>15.416399999999999</v>
      </c>
      <c r="L148" s="15">
        <v>12.196300000000001</v>
      </c>
      <c r="M148" s="15">
        <v>0</v>
      </c>
      <c r="N148" s="15">
        <v>5.48</v>
      </c>
      <c r="O148" s="15">
        <v>0</v>
      </c>
      <c r="P148" s="15">
        <v>5.48</v>
      </c>
      <c r="Q148" s="15">
        <v>4.5784000000000002</v>
      </c>
      <c r="R148" s="15">
        <v>5.85</v>
      </c>
      <c r="S148" s="15" t="s">
        <v>265</v>
      </c>
      <c r="T148" s="15">
        <v>5.6741999999999999</v>
      </c>
      <c r="U148" s="15">
        <v>0</v>
      </c>
      <c r="V148" s="15">
        <v>5.6741999999999999</v>
      </c>
      <c r="W148" s="15">
        <v>5.0808999999999997</v>
      </c>
      <c r="X148" s="15">
        <v>5.85</v>
      </c>
      <c r="Y148" s="15">
        <v>0</v>
      </c>
      <c r="Z148" s="15">
        <v>3.2724000000000002</v>
      </c>
      <c r="AA148" s="15">
        <v>0</v>
      </c>
      <c r="AB148" s="15">
        <v>3.2724000000000002</v>
      </c>
      <c r="AC148" s="15">
        <v>3.2724000000000002</v>
      </c>
      <c r="AD148" s="15">
        <v>0</v>
      </c>
      <c r="AE148" s="15">
        <v>0</v>
      </c>
      <c r="AF148" s="163"/>
    </row>
    <row r="149" spans="1:32" hidden="1" outlineLevel="1" collapsed="1">
      <c r="A149" s="9">
        <v>44743</v>
      </c>
      <c r="B149" s="15">
        <v>14.863200000000001</v>
      </c>
      <c r="C149" s="15">
        <v>15.3081</v>
      </c>
      <c r="D149" s="15">
        <v>14.8119</v>
      </c>
      <c r="E149" s="15">
        <v>15.6347</v>
      </c>
      <c r="F149" s="15">
        <v>13.994999999999999</v>
      </c>
      <c r="G149" s="15">
        <v>0</v>
      </c>
      <c r="H149" s="15">
        <v>14.9176</v>
      </c>
      <c r="I149" s="15">
        <v>15.3081</v>
      </c>
      <c r="J149" s="15">
        <v>14.872199999999999</v>
      </c>
      <c r="K149" s="15">
        <v>15.694800000000001</v>
      </c>
      <c r="L149" s="15">
        <v>14.054600000000001</v>
      </c>
      <c r="M149" s="15">
        <v>0</v>
      </c>
      <c r="N149" s="15">
        <v>5.5511999999999997</v>
      </c>
      <c r="O149" s="15">
        <v>0</v>
      </c>
      <c r="P149" s="15">
        <v>5.5511999999999997</v>
      </c>
      <c r="Q149" s="15">
        <v>5.4272999999999998</v>
      </c>
      <c r="R149" s="15">
        <v>5.6528</v>
      </c>
      <c r="S149" s="15" t="s">
        <v>265</v>
      </c>
      <c r="T149" s="15">
        <v>6.3981000000000003</v>
      </c>
      <c r="U149" s="15">
        <v>0</v>
      </c>
      <c r="V149" s="15">
        <v>6.3981000000000003</v>
      </c>
      <c r="W149" s="15">
        <v>6.4855</v>
      </c>
      <c r="X149" s="15">
        <v>6</v>
      </c>
      <c r="Y149" s="15">
        <v>0</v>
      </c>
      <c r="Z149" s="15">
        <v>4.9795999999999996</v>
      </c>
      <c r="AA149" s="15">
        <v>0</v>
      </c>
      <c r="AB149" s="15">
        <v>4.9795999999999996</v>
      </c>
      <c r="AC149" s="15">
        <v>2.5099999999999998</v>
      </c>
      <c r="AD149" s="15">
        <v>5.6</v>
      </c>
      <c r="AE149" s="15">
        <v>0</v>
      </c>
      <c r="AF149" s="163"/>
    </row>
    <row r="150" spans="1:32" hidden="1" outlineLevel="1" collapsed="1">
      <c r="A150" s="9">
        <v>44774</v>
      </c>
      <c r="B150" s="15">
        <v>15.8285</v>
      </c>
      <c r="C150" s="15">
        <v>15.282999999999999</v>
      </c>
      <c r="D150" s="15">
        <v>16.098099999999999</v>
      </c>
      <c r="E150" s="15">
        <v>16.6312</v>
      </c>
      <c r="F150" s="15">
        <v>14.102499999999999</v>
      </c>
      <c r="G150" s="15">
        <v>0</v>
      </c>
      <c r="H150" s="15">
        <v>16.985199999999999</v>
      </c>
      <c r="I150" s="15">
        <v>15.282999999999999</v>
      </c>
      <c r="J150" s="15">
        <v>17.961300000000001</v>
      </c>
      <c r="K150" s="15">
        <v>18.581900000000001</v>
      </c>
      <c r="L150" s="15">
        <v>15.597799999999999</v>
      </c>
      <c r="M150" s="15">
        <v>0</v>
      </c>
      <c r="N150" s="15">
        <v>4.4543999999999997</v>
      </c>
      <c r="O150" s="15">
        <v>0</v>
      </c>
      <c r="P150" s="15">
        <v>4.4543999999999997</v>
      </c>
      <c r="Q150" s="15">
        <v>4.1150000000000002</v>
      </c>
      <c r="R150" s="15">
        <v>5.6</v>
      </c>
      <c r="S150" s="15" t="s">
        <v>265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4.3380999999999998</v>
      </c>
      <c r="AA150" s="15">
        <v>0</v>
      </c>
      <c r="AB150" s="15">
        <v>4.3380999999999998</v>
      </c>
      <c r="AC150" s="15">
        <v>3.9418000000000002</v>
      </c>
      <c r="AD150" s="15">
        <v>5.6</v>
      </c>
      <c r="AE150" s="15">
        <v>0</v>
      </c>
      <c r="AF150" s="163"/>
    </row>
    <row r="151" spans="1:32" hidden="1" outlineLevel="1" collapsed="1">
      <c r="A151" s="9">
        <v>44805</v>
      </c>
      <c r="B151" s="15">
        <v>15.940300000000001</v>
      </c>
      <c r="C151" s="15">
        <v>16.673999999999999</v>
      </c>
      <c r="D151" s="15">
        <v>15.688599999999999</v>
      </c>
      <c r="E151" s="15">
        <v>18.03</v>
      </c>
      <c r="F151" s="15">
        <v>9.7126000000000001</v>
      </c>
      <c r="G151" s="15">
        <v>0</v>
      </c>
      <c r="H151" s="15">
        <v>17.639600000000002</v>
      </c>
      <c r="I151" s="15">
        <v>16.673999999999999</v>
      </c>
      <c r="J151" s="15">
        <v>18.041599999999999</v>
      </c>
      <c r="K151" s="15">
        <v>18.437799999999999</v>
      </c>
      <c r="L151" s="15">
        <v>15.851000000000001</v>
      </c>
      <c r="M151" s="15">
        <v>0</v>
      </c>
      <c r="N151" s="15">
        <v>4.6760999999999999</v>
      </c>
      <c r="O151" s="15">
        <v>0</v>
      </c>
      <c r="P151" s="15">
        <v>4.6760999999999999</v>
      </c>
      <c r="Q151" s="15">
        <v>4.3059000000000003</v>
      </c>
      <c r="R151" s="15">
        <v>4.7255000000000003</v>
      </c>
      <c r="S151" s="15" t="s">
        <v>265</v>
      </c>
      <c r="T151" s="15">
        <v>6.4787999999999997</v>
      </c>
      <c r="U151" s="15">
        <v>0</v>
      </c>
      <c r="V151" s="15">
        <v>6.4787999999999997</v>
      </c>
      <c r="W151" s="15">
        <v>6.4787999999999997</v>
      </c>
      <c r="X151" s="15">
        <v>0</v>
      </c>
      <c r="Y151" s="15">
        <v>0</v>
      </c>
      <c r="Z151" s="15">
        <v>4.6651999999999996</v>
      </c>
      <c r="AA151" s="15">
        <v>0</v>
      </c>
      <c r="AB151" s="15">
        <v>4.6651999999999996</v>
      </c>
      <c r="AC151" s="15">
        <v>4.1885000000000003</v>
      </c>
      <c r="AD151" s="15">
        <v>4.7255000000000003</v>
      </c>
      <c r="AE151" s="15">
        <v>0</v>
      </c>
      <c r="AF151" s="163"/>
    </row>
    <row r="152" spans="1:32" hidden="1" outlineLevel="1" collapsed="1">
      <c r="A152" s="9">
        <v>44835</v>
      </c>
      <c r="B152" s="15">
        <v>18.012</v>
      </c>
      <c r="C152" s="15">
        <v>17.081900000000001</v>
      </c>
      <c r="D152" s="15">
        <v>18.183900000000001</v>
      </c>
      <c r="E152" s="15">
        <v>18.887599999999999</v>
      </c>
      <c r="F152" s="15">
        <v>16.309000000000001</v>
      </c>
      <c r="G152" s="15">
        <v>0</v>
      </c>
      <c r="H152" s="15">
        <v>18.508400000000002</v>
      </c>
      <c r="I152" s="15">
        <v>17.081900000000001</v>
      </c>
      <c r="J152" s="15">
        <v>18.786100000000001</v>
      </c>
      <c r="K152" s="15">
        <v>19.785399999999999</v>
      </c>
      <c r="L152" s="15">
        <v>16.309000000000001</v>
      </c>
      <c r="M152" s="15">
        <v>0</v>
      </c>
      <c r="N152" s="15">
        <v>6.9058999999999999</v>
      </c>
      <c r="O152" s="15">
        <v>0</v>
      </c>
      <c r="P152" s="15">
        <v>6.9058999999999999</v>
      </c>
      <c r="Q152" s="15">
        <v>6.9058999999999999</v>
      </c>
      <c r="R152" s="15" t="s">
        <v>265</v>
      </c>
      <c r="S152" s="15" t="s">
        <v>265</v>
      </c>
      <c r="T152" s="15">
        <v>6.9058999999999999</v>
      </c>
      <c r="U152" s="15">
        <v>0</v>
      </c>
      <c r="V152" s="15">
        <v>6.9058999999999999</v>
      </c>
      <c r="W152" s="15">
        <v>6.9058999999999999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63"/>
    </row>
    <row r="153" spans="1:32" hidden="1" outlineLevel="1" collapsed="1">
      <c r="A153" s="9">
        <v>44866</v>
      </c>
      <c r="B153" s="15">
        <v>16.746400000000001</v>
      </c>
      <c r="C153" s="15">
        <v>16.8232</v>
      </c>
      <c r="D153" s="15">
        <v>16.734500000000001</v>
      </c>
      <c r="E153" s="15">
        <v>19.550599999999999</v>
      </c>
      <c r="F153" s="15">
        <v>13.4482</v>
      </c>
      <c r="G153" s="15">
        <v>5.68</v>
      </c>
      <c r="H153" s="15">
        <v>19.453499999999998</v>
      </c>
      <c r="I153" s="15">
        <v>16.8232</v>
      </c>
      <c r="J153" s="15">
        <v>19.982500000000002</v>
      </c>
      <c r="K153" s="15">
        <v>20.100100000000001</v>
      </c>
      <c r="L153" s="15">
        <v>19.6859</v>
      </c>
      <c r="M153" s="15">
        <v>0</v>
      </c>
      <c r="N153" s="15">
        <v>5.8056999999999999</v>
      </c>
      <c r="O153" s="15">
        <v>0</v>
      </c>
      <c r="P153" s="15">
        <v>5.8056999999999999</v>
      </c>
      <c r="Q153" s="15">
        <v>5.6856</v>
      </c>
      <c r="R153" s="15">
        <v>5.8398000000000003</v>
      </c>
      <c r="S153" s="15">
        <v>5.68</v>
      </c>
      <c r="T153" s="15">
        <v>5.8773</v>
      </c>
      <c r="U153" s="15">
        <v>0</v>
      </c>
      <c r="V153" s="15">
        <v>5.8773</v>
      </c>
      <c r="W153" s="15">
        <v>8.0412999999999997</v>
      </c>
      <c r="X153" s="15">
        <v>5.8402000000000003</v>
      </c>
      <c r="Y153" s="15">
        <v>5.68</v>
      </c>
      <c r="Z153" s="15">
        <v>4.7445000000000004</v>
      </c>
      <c r="AA153" s="15">
        <v>0</v>
      </c>
      <c r="AB153" s="15">
        <v>4.7445000000000004</v>
      </c>
      <c r="AC153" s="15">
        <v>4.6100000000000003</v>
      </c>
      <c r="AD153" s="15">
        <v>5.8</v>
      </c>
      <c r="AE153" s="15">
        <v>0</v>
      </c>
      <c r="AF153" s="163"/>
    </row>
    <row r="154" spans="1:32" hidden="1" outlineLevel="1" collapsed="1">
      <c r="A154" s="9">
        <v>44896</v>
      </c>
      <c r="B154" s="15">
        <v>16.275300000000001</v>
      </c>
      <c r="C154" s="15">
        <v>16.192799999999998</v>
      </c>
      <c r="D154" s="15">
        <v>16.293299999999999</v>
      </c>
      <c r="E154" s="15">
        <v>19.4209</v>
      </c>
      <c r="F154" s="15">
        <v>13.7499</v>
      </c>
      <c r="G154" s="15">
        <v>0</v>
      </c>
      <c r="H154" s="15">
        <v>18.0381</v>
      </c>
      <c r="I154" s="15">
        <v>16.192799999999998</v>
      </c>
      <c r="J154" s="15">
        <v>18.527799999999999</v>
      </c>
      <c r="K154" s="15">
        <v>20.244599999999998</v>
      </c>
      <c r="L154" s="15">
        <v>16.72</v>
      </c>
      <c r="M154" s="15">
        <v>0</v>
      </c>
      <c r="N154" s="15">
        <v>5.8223000000000003</v>
      </c>
      <c r="O154" s="15">
        <v>0</v>
      </c>
      <c r="P154" s="15">
        <v>5.8223000000000003</v>
      </c>
      <c r="Q154" s="15">
        <v>5.9175000000000004</v>
      </c>
      <c r="R154" s="15">
        <v>5.806</v>
      </c>
      <c r="S154" s="15" t="s">
        <v>265</v>
      </c>
      <c r="T154" s="15">
        <v>8.0409000000000006</v>
      </c>
      <c r="U154" s="15">
        <v>0</v>
      </c>
      <c r="V154" s="15">
        <v>8.0409000000000006</v>
      </c>
      <c r="W154" s="15">
        <v>8.0409000000000006</v>
      </c>
      <c r="X154" s="15">
        <v>0</v>
      </c>
      <c r="Y154" s="15">
        <v>0</v>
      </c>
      <c r="Z154" s="15">
        <v>5.7465000000000002</v>
      </c>
      <c r="AA154" s="15">
        <v>0</v>
      </c>
      <c r="AB154" s="15">
        <v>5.7465000000000002</v>
      </c>
      <c r="AC154" s="15">
        <v>5.3</v>
      </c>
      <c r="AD154" s="15">
        <v>5.806</v>
      </c>
      <c r="AE154" s="15">
        <v>0</v>
      </c>
      <c r="AF154" s="163"/>
    </row>
    <row r="155" spans="1:32" hidden="1" outlineLevel="1" collapsed="1">
      <c r="A155" s="9">
        <v>44927</v>
      </c>
      <c r="B155" s="15">
        <v>18.776700000000002</v>
      </c>
      <c r="C155" s="15">
        <v>17.681100000000001</v>
      </c>
      <c r="D155" s="15">
        <v>18.9328</v>
      </c>
      <c r="E155" s="15">
        <v>21.132000000000001</v>
      </c>
      <c r="F155" s="15">
        <v>16.6313</v>
      </c>
      <c r="G155" s="15">
        <v>0</v>
      </c>
      <c r="H155" s="15">
        <v>19.063700000000001</v>
      </c>
      <c r="I155" s="15">
        <v>17.681100000000001</v>
      </c>
      <c r="J155" s="15">
        <v>19.265899999999998</v>
      </c>
      <c r="K155" s="15">
        <v>21.549900000000001</v>
      </c>
      <c r="L155" s="15">
        <v>16.885000000000002</v>
      </c>
      <c r="M155" s="15">
        <v>0</v>
      </c>
      <c r="N155" s="15">
        <v>6.1759000000000004</v>
      </c>
      <c r="O155" s="15">
        <v>0</v>
      </c>
      <c r="P155" s="15">
        <v>6.1759000000000004</v>
      </c>
      <c r="Q155" s="15">
        <v>6.2626999999999997</v>
      </c>
      <c r="R155" s="15">
        <v>6.07</v>
      </c>
      <c r="S155" s="15" t="s">
        <v>265</v>
      </c>
      <c r="T155" s="15">
        <v>9.1354000000000006</v>
      </c>
      <c r="U155" s="15">
        <v>0</v>
      </c>
      <c r="V155" s="15">
        <v>9.1354000000000006</v>
      </c>
      <c r="W155" s="15">
        <v>9.1354000000000006</v>
      </c>
      <c r="X155" s="15">
        <v>0</v>
      </c>
      <c r="Y155" s="15">
        <v>0</v>
      </c>
      <c r="Z155" s="15">
        <v>5.7901999999999996</v>
      </c>
      <c r="AA155" s="15">
        <v>0</v>
      </c>
      <c r="AB155" s="15">
        <v>5.7901999999999996</v>
      </c>
      <c r="AC155" s="15">
        <v>5.5</v>
      </c>
      <c r="AD155" s="15">
        <v>6.07</v>
      </c>
      <c r="AE155" s="15">
        <v>0</v>
      </c>
      <c r="AF155" s="163"/>
    </row>
    <row r="156" spans="1:32" hidden="1" outlineLevel="1" collapsed="1">
      <c r="A156" s="9">
        <v>44958</v>
      </c>
      <c r="B156" s="15">
        <v>19.603400000000001</v>
      </c>
      <c r="C156" s="15">
        <v>15.9354</v>
      </c>
      <c r="D156" s="15">
        <v>20.793299999999999</v>
      </c>
      <c r="E156" s="15">
        <v>21.886600000000001</v>
      </c>
      <c r="F156" s="15">
        <v>18.006699999999999</v>
      </c>
      <c r="G156" s="15">
        <v>0</v>
      </c>
      <c r="H156" s="15">
        <v>19.788</v>
      </c>
      <c r="I156" s="15">
        <v>15.9354</v>
      </c>
      <c r="J156" s="15">
        <v>21.061800000000002</v>
      </c>
      <c r="K156" s="15">
        <v>22.2927</v>
      </c>
      <c r="L156" s="15">
        <v>18.006699999999999</v>
      </c>
      <c r="M156" s="15">
        <v>0</v>
      </c>
      <c r="N156" s="15">
        <v>6.8301999999999996</v>
      </c>
      <c r="O156" s="15">
        <v>0</v>
      </c>
      <c r="P156" s="15">
        <v>6.8301999999999996</v>
      </c>
      <c r="Q156" s="15">
        <v>6.8301999999999996</v>
      </c>
      <c r="R156" s="15" t="s">
        <v>265</v>
      </c>
      <c r="S156" s="15" t="s">
        <v>265</v>
      </c>
      <c r="T156" s="15">
        <v>9.1567000000000007</v>
      </c>
      <c r="U156" s="15">
        <v>0</v>
      </c>
      <c r="V156" s="15">
        <v>9.1567000000000007</v>
      </c>
      <c r="W156" s="15">
        <v>9.1567000000000007</v>
      </c>
      <c r="X156" s="15">
        <v>0</v>
      </c>
      <c r="Y156" s="15">
        <v>0</v>
      </c>
      <c r="Z156" s="15">
        <v>5.5</v>
      </c>
      <c r="AA156" s="15">
        <v>0</v>
      </c>
      <c r="AB156" s="15">
        <v>5.5</v>
      </c>
      <c r="AC156" s="15">
        <v>5.5</v>
      </c>
      <c r="AD156" s="15">
        <v>0</v>
      </c>
      <c r="AE156" s="15">
        <v>0</v>
      </c>
      <c r="AF156" s="163"/>
    </row>
    <row r="157" spans="1:32" hidden="1" outlineLevel="1" collapsed="1">
      <c r="A157" s="9">
        <v>44986</v>
      </c>
      <c r="B157" s="15">
        <v>18.394100000000002</v>
      </c>
      <c r="C157" s="15">
        <v>17.814599999999999</v>
      </c>
      <c r="D157" s="15">
        <v>18.5398</v>
      </c>
      <c r="E157" s="15">
        <v>19.662800000000001</v>
      </c>
      <c r="F157" s="15">
        <v>18.279499999999999</v>
      </c>
      <c r="G157" s="15">
        <v>4.37</v>
      </c>
      <c r="H157" s="15">
        <v>20.1829</v>
      </c>
      <c r="I157" s="15">
        <v>17.814599999999999</v>
      </c>
      <c r="J157" s="15">
        <v>20.892299999999999</v>
      </c>
      <c r="K157" s="15">
        <v>21.9147</v>
      </c>
      <c r="L157" s="15">
        <v>18.529900000000001</v>
      </c>
      <c r="M157" s="15">
        <v>0</v>
      </c>
      <c r="N157" s="15">
        <v>6.2281000000000004</v>
      </c>
      <c r="O157" s="15">
        <v>0</v>
      </c>
      <c r="P157" s="15">
        <v>6.2281000000000004</v>
      </c>
      <c r="Q157" s="15">
        <v>7.1195000000000004</v>
      </c>
      <c r="R157" s="15">
        <v>6.07</v>
      </c>
      <c r="S157" s="15">
        <v>4.37</v>
      </c>
      <c r="T157" s="15">
        <v>7.3250999999999999</v>
      </c>
      <c r="U157" s="15">
        <v>0</v>
      </c>
      <c r="V157" s="15">
        <v>7.3250999999999999</v>
      </c>
      <c r="W157" s="15">
        <v>7.3250999999999999</v>
      </c>
      <c r="X157" s="15">
        <v>0</v>
      </c>
      <c r="Y157" s="15">
        <v>0</v>
      </c>
      <c r="Z157" s="15">
        <v>5.1165000000000003</v>
      </c>
      <c r="AA157" s="15">
        <v>0</v>
      </c>
      <c r="AB157" s="15">
        <v>5.1165000000000003</v>
      </c>
      <c r="AC157" s="15">
        <v>6.4406999999999996</v>
      </c>
      <c r="AD157" s="15">
        <v>6.07</v>
      </c>
      <c r="AE157" s="15">
        <v>4.37</v>
      </c>
      <c r="AF157" s="163"/>
    </row>
    <row r="158" spans="1:32" hidden="1" outlineLevel="1" collapsed="1">
      <c r="A158" s="9">
        <v>45017</v>
      </c>
      <c r="B158" s="15">
        <v>16.730399999999999</v>
      </c>
      <c r="C158" s="15">
        <v>18.145099999999999</v>
      </c>
      <c r="D158" s="15">
        <v>16.540600000000001</v>
      </c>
      <c r="E158" s="15">
        <v>14.116899999999999</v>
      </c>
      <c r="F158" s="15">
        <v>18.947500000000002</v>
      </c>
      <c r="G158" s="15">
        <v>0</v>
      </c>
      <c r="H158" s="15">
        <v>19.904399999999999</v>
      </c>
      <c r="I158" s="15">
        <v>18.145099999999999</v>
      </c>
      <c r="J158" s="15">
        <v>20.2121</v>
      </c>
      <c r="K158" s="15">
        <v>21.032599999999999</v>
      </c>
      <c r="L158" s="15">
        <v>19.704499999999999</v>
      </c>
      <c r="M158" s="15">
        <v>0</v>
      </c>
      <c r="N158" s="15">
        <v>4.4621000000000004</v>
      </c>
      <c r="O158" s="15">
        <v>0</v>
      </c>
      <c r="P158" s="15">
        <v>4.4621000000000004</v>
      </c>
      <c r="Q158" s="15">
        <v>4.2389000000000001</v>
      </c>
      <c r="R158" s="15">
        <v>6.1021000000000001</v>
      </c>
      <c r="S158" s="15" t="s">
        <v>265</v>
      </c>
      <c r="T158" s="15">
        <v>5.9006999999999996</v>
      </c>
      <c r="U158" s="15">
        <v>0</v>
      </c>
      <c r="V158" s="15">
        <v>5.9006999999999996</v>
      </c>
      <c r="W158" s="15">
        <v>5.9006999999999996</v>
      </c>
      <c r="X158" s="15">
        <v>0</v>
      </c>
      <c r="Y158" s="15">
        <v>0</v>
      </c>
      <c r="Z158" s="15">
        <v>4.4183000000000003</v>
      </c>
      <c r="AA158" s="15">
        <v>0</v>
      </c>
      <c r="AB158" s="15">
        <v>4.4183000000000003</v>
      </c>
      <c r="AC158" s="15">
        <v>4.1811999999999996</v>
      </c>
      <c r="AD158" s="15">
        <v>6.1021000000000001</v>
      </c>
      <c r="AE158" s="15">
        <v>0</v>
      </c>
      <c r="AF158" s="163"/>
    </row>
    <row r="159" spans="1:32" hidden="1" outlineLevel="1" collapsed="1">
      <c r="A159" s="9">
        <v>45047</v>
      </c>
      <c r="B159" s="15">
        <v>19.6875</v>
      </c>
      <c r="C159" s="15">
        <v>19.863</v>
      </c>
      <c r="D159" s="15">
        <v>19.641400000000001</v>
      </c>
      <c r="E159" s="15">
        <v>19.479900000000001</v>
      </c>
      <c r="F159" s="15">
        <v>20.003299999999999</v>
      </c>
      <c r="G159" s="15">
        <v>0</v>
      </c>
      <c r="H159" s="15">
        <v>20.607600000000001</v>
      </c>
      <c r="I159" s="15">
        <v>19.863</v>
      </c>
      <c r="J159" s="15">
        <v>20.82</v>
      </c>
      <c r="K159" s="15">
        <v>20.991599999999998</v>
      </c>
      <c r="L159" s="15">
        <v>20.463000000000001</v>
      </c>
      <c r="M159" s="15">
        <v>0</v>
      </c>
      <c r="N159" s="15">
        <v>6.0553999999999997</v>
      </c>
      <c r="O159" s="15">
        <v>0</v>
      </c>
      <c r="P159" s="15">
        <v>6.0553999999999997</v>
      </c>
      <c r="Q159" s="15">
        <v>6.0518999999999998</v>
      </c>
      <c r="R159" s="15">
        <v>6.08</v>
      </c>
      <c r="S159" s="15" t="s">
        <v>265</v>
      </c>
      <c r="T159" s="15">
        <v>6.0906000000000002</v>
      </c>
      <c r="U159" s="15">
        <v>0</v>
      </c>
      <c r="V159" s="15">
        <v>6.0906000000000002</v>
      </c>
      <c r="W159" s="15">
        <v>6.0906000000000002</v>
      </c>
      <c r="X159" s="15">
        <v>0</v>
      </c>
      <c r="Y159" s="15">
        <v>0</v>
      </c>
      <c r="Z159" s="15">
        <v>5.9820000000000002</v>
      </c>
      <c r="AA159" s="15">
        <v>0</v>
      </c>
      <c r="AB159" s="15">
        <v>5.9820000000000002</v>
      </c>
      <c r="AC159" s="15">
        <v>5.9217000000000004</v>
      </c>
      <c r="AD159" s="15">
        <v>6.08</v>
      </c>
      <c r="AE159" s="15">
        <v>0</v>
      </c>
      <c r="AF159" s="163"/>
    </row>
    <row r="160" spans="1:32" hidden="1" outlineLevel="1" collapsed="1">
      <c r="A160" s="9">
        <v>45078</v>
      </c>
      <c r="B160" s="15">
        <v>19.6937</v>
      </c>
      <c r="C160" s="15">
        <v>18.868400000000001</v>
      </c>
      <c r="D160" s="15">
        <v>19.921600000000002</v>
      </c>
      <c r="E160" s="15">
        <v>18.7469</v>
      </c>
      <c r="F160" s="15">
        <v>21.368400000000001</v>
      </c>
      <c r="G160" s="15">
        <v>0</v>
      </c>
      <c r="H160" s="15">
        <v>20.905100000000001</v>
      </c>
      <c r="I160" s="15">
        <v>18.868400000000001</v>
      </c>
      <c r="J160" s="15">
        <v>21.5318</v>
      </c>
      <c r="K160" s="15">
        <v>21.694800000000001</v>
      </c>
      <c r="L160" s="15">
        <v>21.368400000000001</v>
      </c>
      <c r="M160" s="15">
        <v>0</v>
      </c>
      <c r="N160" s="15">
        <v>5.8314000000000004</v>
      </c>
      <c r="O160" s="15">
        <v>0</v>
      </c>
      <c r="P160" s="15">
        <v>5.8314000000000004</v>
      </c>
      <c r="Q160" s="15">
        <v>5.8314000000000004</v>
      </c>
      <c r="R160" s="15" t="s">
        <v>265</v>
      </c>
      <c r="S160" s="15" t="s">
        <v>265</v>
      </c>
      <c r="T160" s="15">
        <v>3.4624999999999999</v>
      </c>
      <c r="U160" s="15">
        <v>0</v>
      </c>
      <c r="V160" s="15">
        <v>3.4624999999999999</v>
      </c>
      <c r="W160" s="15">
        <v>3.4624999999999999</v>
      </c>
      <c r="X160" s="15">
        <v>0</v>
      </c>
      <c r="Y160" s="15">
        <v>0</v>
      </c>
      <c r="Z160" s="15">
        <v>5.8821000000000003</v>
      </c>
      <c r="AA160" s="15">
        <v>0</v>
      </c>
      <c r="AB160" s="15">
        <v>5.8821000000000003</v>
      </c>
      <c r="AC160" s="15">
        <v>5.8821000000000003</v>
      </c>
      <c r="AD160" s="15">
        <v>0</v>
      </c>
      <c r="AE160" s="15">
        <v>0</v>
      </c>
      <c r="AF160" s="163"/>
    </row>
    <row r="161" spans="1:32" hidden="1" outlineLevel="1" collapsed="1">
      <c r="A161" s="9">
        <v>45108</v>
      </c>
      <c r="B161" s="15">
        <v>18.7485</v>
      </c>
      <c r="C161" s="15">
        <v>19.1633</v>
      </c>
      <c r="D161" s="15">
        <v>18.643799999999999</v>
      </c>
      <c r="E161" s="15">
        <v>17.130500000000001</v>
      </c>
      <c r="F161" s="15">
        <v>19.733000000000001</v>
      </c>
      <c r="G161" s="15">
        <v>0</v>
      </c>
      <c r="H161" s="15">
        <v>20.316700000000001</v>
      </c>
      <c r="I161" s="15">
        <v>19.1633</v>
      </c>
      <c r="J161" s="15">
        <v>20.654699999999998</v>
      </c>
      <c r="K161" s="15">
        <v>20.860399999999998</v>
      </c>
      <c r="L161" s="15">
        <v>20.5367</v>
      </c>
      <c r="M161" s="15">
        <v>0</v>
      </c>
      <c r="N161" s="15">
        <v>6.1425000000000001</v>
      </c>
      <c r="O161" s="15">
        <v>0</v>
      </c>
      <c r="P161" s="15">
        <v>6.1425000000000001</v>
      </c>
      <c r="Q161" s="15">
        <v>5.9286000000000003</v>
      </c>
      <c r="R161" s="15">
        <v>6.8</v>
      </c>
      <c r="S161" s="15" t="s">
        <v>265</v>
      </c>
      <c r="T161" s="15">
        <v>6.5583999999999998</v>
      </c>
      <c r="U161" s="15">
        <v>0</v>
      </c>
      <c r="V161" s="15">
        <v>6.5583999999999998</v>
      </c>
      <c r="W161" s="15">
        <v>2.5099999999999998</v>
      </c>
      <c r="X161" s="15">
        <v>6.8</v>
      </c>
      <c r="Y161" s="15">
        <v>0</v>
      </c>
      <c r="Z161" s="15">
        <v>5.9962999999999997</v>
      </c>
      <c r="AA161" s="15">
        <v>0</v>
      </c>
      <c r="AB161" s="15">
        <v>5.9962999999999997</v>
      </c>
      <c r="AC161" s="15">
        <v>5.9962999999999997</v>
      </c>
      <c r="AD161" s="15">
        <v>0</v>
      </c>
      <c r="AE161" s="15">
        <v>0</v>
      </c>
      <c r="AF161" s="163"/>
    </row>
    <row r="162" spans="1:32" hidden="1" outlineLevel="1" collapsed="1">
      <c r="A162" s="9">
        <v>45139</v>
      </c>
      <c r="B162" s="15">
        <v>19.205100000000002</v>
      </c>
      <c r="C162" s="15">
        <v>18.633400000000002</v>
      </c>
      <c r="D162" s="15">
        <v>19.396000000000001</v>
      </c>
      <c r="E162" s="15">
        <v>19.3749</v>
      </c>
      <c r="F162" s="15">
        <v>19.4239</v>
      </c>
      <c r="G162" s="15">
        <v>0</v>
      </c>
      <c r="H162" s="15">
        <v>20.646799999999999</v>
      </c>
      <c r="I162" s="15">
        <v>18.633400000000002</v>
      </c>
      <c r="J162" s="15">
        <v>21.4193</v>
      </c>
      <c r="K162" s="15">
        <v>20.945699999999999</v>
      </c>
      <c r="L162" s="15">
        <v>22.0855</v>
      </c>
      <c r="M162" s="15">
        <v>0</v>
      </c>
      <c r="N162" s="15">
        <v>5.8098999999999998</v>
      </c>
      <c r="O162" s="15">
        <v>0</v>
      </c>
      <c r="P162" s="15">
        <v>5.8098999999999998</v>
      </c>
      <c r="Q162" s="15">
        <v>6.0057999999999998</v>
      </c>
      <c r="R162" s="15">
        <v>5.6422999999999996</v>
      </c>
      <c r="S162" s="15" t="s">
        <v>265</v>
      </c>
      <c r="T162" s="15">
        <v>2.5099999999999998</v>
      </c>
      <c r="U162" s="15">
        <v>0</v>
      </c>
      <c r="V162" s="15">
        <v>2.5099999999999998</v>
      </c>
      <c r="W162" s="15">
        <v>2.5099999999999998</v>
      </c>
      <c r="X162" s="15">
        <v>0</v>
      </c>
      <c r="Y162" s="15">
        <v>0</v>
      </c>
      <c r="Z162" s="15">
        <v>5.8493000000000004</v>
      </c>
      <c r="AA162" s="15">
        <v>0</v>
      </c>
      <c r="AB162" s="15">
        <v>5.8493000000000004</v>
      </c>
      <c r="AC162" s="15">
        <v>6.0976999999999997</v>
      </c>
      <c r="AD162" s="15">
        <v>5.6422999999999996</v>
      </c>
      <c r="AE162" s="15">
        <v>0</v>
      </c>
      <c r="AF162" s="163"/>
    </row>
    <row r="163" spans="1:32" hidden="1" outlineLevel="1" collapsed="1">
      <c r="A163" s="9">
        <v>45170</v>
      </c>
      <c r="B163" s="15">
        <v>17.4316</v>
      </c>
      <c r="C163" s="15">
        <v>19.159099999999999</v>
      </c>
      <c r="D163" s="15">
        <v>17.0549</v>
      </c>
      <c r="E163" s="15">
        <v>16.040800000000001</v>
      </c>
      <c r="F163" s="15">
        <v>19.011600000000001</v>
      </c>
      <c r="G163" s="15">
        <v>0</v>
      </c>
      <c r="H163" s="15">
        <v>19.517600000000002</v>
      </c>
      <c r="I163" s="15">
        <v>19.159099999999999</v>
      </c>
      <c r="J163" s="15">
        <v>19.613700000000001</v>
      </c>
      <c r="K163" s="15">
        <v>18.644500000000001</v>
      </c>
      <c r="L163" s="15">
        <v>21.3627</v>
      </c>
      <c r="M163" s="15">
        <v>0</v>
      </c>
      <c r="N163" s="15">
        <v>5.8902999999999999</v>
      </c>
      <c r="O163" s="15">
        <v>0</v>
      </c>
      <c r="P163" s="15">
        <v>5.8902999999999999</v>
      </c>
      <c r="Q163" s="15">
        <v>5.9566999999999997</v>
      </c>
      <c r="R163" s="15">
        <v>5.7153999999999998</v>
      </c>
      <c r="S163" s="15" t="s">
        <v>265</v>
      </c>
      <c r="T163" s="15">
        <v>6.1676000000000002</v>
      </c>
      <c r="U163" s="15">
        <v>0</v>
      </c>
      <c r="V163" s="15">
        <v>6.1676000000000002</v>
      </c>
      <c r="W163" s="15">
        <v>6.1676000000000002</v>
      </c>
      <c r="X163" s="15">
        <v>0</v>
      </c>
      <c r="Y163" s="15">
        <v>0</v>
      </c>
      <c r="Z163" s="15">
        <v>5.7987000000000002</v>
      </c>
      <c r="AA163" s="15">
        <v>0</v>
      </c>
      <c r="AB163" s="15">
        <v>5.7987000000000002</v>
      </c>
      <c r="AC163" s="15">
        <v>5.8467000000000002</v>
      </c>
      <c r="AD163" s="15">
        <v>5.7153999999999998</v>
      </c>
      <c r="AE163" s="15">
        <v>0</v>
      </c>
      <c r="AF163" s="163"/>
    </row>
    <row r="164" spans="1:32" hidden="1" outlineLevel="1" collapsed="1">
      <c r="A164" s="9">
        <v>45200</v>
      </c>
      <c r="B164" s="15">
        <v>19.278199999999998</v>
      </c>
      <c r="C164" s="15">
        <v>18.7958</v>
      </c>
      <c r="D164" s="15">
        <v>19.3415</v>
      </c>
      <c r="E164" s="15">
        <v>18.327300000000001</v>
      </c>
      <c r="F164" s="15">
        <v>20.9297</v>
      </c>
      <c r="G164" s="15">
        <v>12.84</v>
      </c>
      <c r="H164" s="15">
        <v>19.541599999999999</v>
      </c>
      <c r="I164" s="15">
        <v>18.7958</v>
      </c>
      <c r="J164" s="15">
        <v>19.6416</v>
      </c>
      <c r="K164" s="15">
        <v>18.793700000000001</v>
      </c>
      <c r="L164" s="15">
        <v>20.9297</v>
      </c>
      <c r="M164" s="15">
        <v>12.84</v>
      </c>
      <c r="N164" s="15">
        <v>5.6497999999999999</v>
      </c>
      <c r="O164" s="15">
        <v>0</v>
      </c>
      <c r="P164" s="15">
        <v>5.6497999999999999</v>
      </c>
      <c r="Q164" s="15">
        <v>5.6497999999999999</v>
      </c>
      <c r="R164" s="15" t="s">
        <v>265</v>
      </c>
      <c r="S164" s="15" t="s">
        <v>265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5.6497999999999999</v>
      </c>
      <c r="AA164" s="15">
        <v>0</v>
      </c>
      <c r="AB164" s="15">
        <v>5.6497999999999999</v>
      </c>
      <c r="AC164" s="15">
        <v>5.6497999999999999</v>
      </c>
      <c r="AD164" s="15">
        <v>0</v>
      </c>
      <c r="AE164" s="15">
        <v>0</v>
      </c>
      <c r="AF164" s="163"/>
    </row>
    <row r="165" spans="1:32" hidden="1" outlineLevel="1" collapsed="1">
      <c r="A165" s="9">
        <v>45231</v>
      </c>
      <c r="B165" s="15">
        <v>17.1889</v>
      </c>
      <c r="C165" s="15">
        <v>17.496600000000001</v>
      </c>
      <c r="D165" s="15">
        <v>17.122399999999999</v>
      </c>
      <c r="E165" s="15">
        <v>16.089400000000001</v>
      </c>
      <c r="F165" s="15">
        <v>22.004799999999999</v>
      </c>
      <c r="G165" s="15">
        <v>6.0414000000000003</v>
      </c>
      <c r="H165" s="15">
        <v>18.152100000000001</v>
      </c>
      <c r="I165" s="15">
        <v>17.496600000000001</v>
      </c>
      <c r="J165" s="15">
        <v>18.309200000000001</v>
      </c>
      <c r="K165" s="15">
        <v>17.237300000000001</v>
      </c>
      <c r="L165" s="15">
        <v>22.004799999999999</v>
      </c>
      <c r="M165" s="15">
        <v>7.75</v>
      </c>
      <c r="N165" s="15">
        <v>6.2584</v>
      </c>
      <c r="O165" s="15">
        <v>0</v>
      </c>
      <c r="P165" s="15">
        <v>6.2584</v>
      </c>
      <c r="Q165" s="15">
        <v>6.3045</v>
      </c>
      <c r="R165" s="15" t="s">
        <v>265</v>
      </c>
      <c r="S165" s="15">
        <v>6.03</v>
      </c>
      <c r="T165" s="15">
        <v>6.4394999999999998</v>
      </c>
      <c r="U165" s="15">
        <v>0</v>
      </c>
      <c r="V165" s="15">
        <v>6.4394999999999998</v>
      </c>
      <c r="W165" s="15">
        <v>6.6215000000000002</v>
      </c>
      <c r="X165" s="15">
        <v>0</v>
      </c>
      <c r="Y165" s="15">
        <v>6.03</v>
      </c>
      <c r="Z165" s="15">
        <v>6.0410000000000004</v>
      </c>
      <c r="AA165" s="15">
        <v>0</v>
      </c>
      <c r="AB165" s="15">
        <v>6.0410000000000004</v>
      </c>
      <c r="AC165" s="15">
        <v>6.0410000000000004</v>
      </c>
      <c r="AD165" s="15">
        <v>0</v>
      </c>
      <c r="AE165" s="15">
        <v>0</v>
      </c>
      <c r="AF165" s="163"/>
    </row>
    <row r="166" spans="1:32" hidden="1" outlineLevel="1" collapsed="1">
      <c r="A166" s="9">
        <v>45261</v>
      </c>
      <c r="B166" s="15">
        <v>14.754</v>
      </c>
      <c r="C166" s="15">
        <v>18.8687</v>
      </c>
      <c r="D166" s="15">
        <v>14.0258</v>
      </c>
      <c r="E166" s="15">
        <v>14.145799999999999</v>
      </c>
      <c r="F166" s="15">
        <v>13.965299999999999</v>
      </c>
      <c r="G166" s="15">
        <v>0</v>
      </c>
      <c r="H166" s="15">
        <v>19.950900000000001</v>
      </c>
      <c r="I166" s="15">
        <v>18.8687</v>
      </c>
      <c r="J166" s="15">
        <v>20.300599999999999</v>
      </c>
      <c r="K166" s="15">
        <v>19.413</v>
      </c>
      <c r="L166" s="15">
        <v>20.8171</v>
      </c>
      <c r="M166" s="15">
        <v>0</v>
      </c>
      <c r="N166" s="15">
        <v>6.4260000000000002</v>
      </c>
      <c r="O166" s="15">
        <v>0</v>
      </c>
      <c r="P166" s="15">
        <v>6.4260000000000002</v>
      </c>
      <c r="Q166" s="15">
        <v>6.2077999999999998</v>
      </c>
      <c r="R166" s="15">
        <v>6.5175999999999998</v>
      </c>
      <c r="S166" s="15" t="s">
        <v>265</v>
      </c>
      <c r="T166" s="15">
        <v>6.7331000000000003</v>
      </c>
      <c r="U166" s="15">
        <v>0</v>
      </c>
      <c r="V166" s="15">
        <v>6.7331000000000003</v>
      </c>
      <c r="W166" s="15">
        <v>6.64</v>
      </c>
      <c r="X166" s="15">
        <v>6.76</v>
      </c>
      <c r="Y166" s="15">
        <v>0</v>
      </c>
      <c r="Z166" s="15">
        <v>5.9539999999999997</v>
      </c>
      <c r="AA166" s="15">
        <v>0</v>
      </c>
      <c r="AB166" s="15">
        <v>5.9539999999999997</v>
      </c>
      <c r="AC166" s="15">
        <v>5.8403999999999998</v>
      </c>
      <c r="AD166" s="15">
        <v>6.0315000000000003</v>
      </c>
      <c r="AE166" s="15">
        <v>0</v>
      </c>
      <c r="AF166" s="163"/>
    </row>
    <row r="167" spans="1:32" hidden="1" outlineLevel="1" collapsed="1">
      <c r="A167" s="9">
        <v>45292</v>
      </c>
      <c r="B167" s="15">
        <v>18.085699999999999</v>
      </c>
      <c r="C167" s="15">
        <v>19.339500000000001</v>
      </c>
      <c r="D167" s="15">
        <v>17.875</v>
      </c>
      <c r="E167" s="15">
        <v>16.302600000000002</v>
      </c>
      <c r="F167" s="15">
        <v>18.577100000000002</v>
      </c>
      <c r="G167" s="15">
        <v>0</v>
      </c>
      <c r="H167" s="15">
        <v>19.953299999999999</v>
      </c>
      <c r="I167" s="15">
        <v>19.339500000000001</v>
      </c>
      <c r="J167" s="15">
        <v>20.0749</v>
      </c>
      <c r="K167" s="15">
        <v>19.009</v>
      </c>
      <c r="L167" s="15">
        <v>20.503799999999998</v>
      </c>
      <c r="M167" s="15">
        <v>0</v>
      </c>
      <c r="N167" s="15">
        <v>5.5841000000000003</v>
      </c>
      <c r="O167" s="15">
        <v>0</v>
      </c>
      <c r="P167" s="15">
        <v>5.5841000000000003</v>
      </c>
      <c r="Q167" s="15">
        <v>6.218</v>
      </c>
      <c r="R167" s="15">
        <v>5.1055999999999999</v>
      </c>
      <c r="S167" s="15" t="s">
        <v>265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5.5841000000000003</v>
      </c>
      <c r="AA167" s="15">
        <v>0</v>
      </c>
      <c r="AB167" s="15">
        <v>5.5841000000000003</v>
      </c>
      <c r="AC167" s="15">
        <v>6.218</v>
      </c>
      <c r="AD167" s="15">
        <v>5.1055999999999999</v>
      </c>
      <c r="AE167" s="15">
        <v>0</v>
      </c>
      <c r="AF167" s="163"/>
    </row>
    <row r="168" spans="1:32" hidden="1" outlineLevel="1" collapsed="1">
      <c r="A168" s="9">
        <v>45323</v>
      </c>
      <c r="B168" s="15">
        <v>18.968</v>
      </c>
      <c r="C168" s="15">
        <v>21.243099999999998</v>
      </c>
      <c r="D168" s="15">
        <v>18.452200000000001</v>
      </c>
      <c r="E168" s="15">
        <v>16.0974</v>
      </c>
      <c r="F168" s="15">
        <v>20.1447</v>
      </c>
      <c r="G168" s="15">
        <v>0</v>
      </c>
      <c r="H168" s="15">
        <v>19.276599999999998</v>
      </c>
      <c r="I168" s="15">
        <v>21.243099999999998</v>
      </c>
      <c r="J168" s="15">
        <v>18.818000000000001</v>
      </c>
      <c r="K168" s="15">
        <v>16.671399999999998</v>
      </c>
      <c r="L168" s="15">
        <v>20.2971</v>
      </c>
      <c r="M168" s="15">
        <v>0</v>
      </c>
      <c r="N168" s="15">
        <v>5.6341000000000001</v>
      </c>
      <c r="O168" s="15">
        <v>0</v>
      </c>
      <c r="P168" s="15">
        <v>5.6341000000000001</v>
      </c>
      <c r="Q168" s="15">
        <v>5.5392000000000001</v>
      </c>
      <c r="R168" s="15">
        <v>5.9649000000000001</v>
      </c>
      <c r="S168" s="15" t="s">
        <v>265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5.6341000000000001</v>
      </c>
      <c r="AA168" s="15">
        <v>0</v>
      </c>
      <c r="AB168" s="15">
        <v>5.6341000000000001</v>
      </c>
      <c r="AC168" s="15">
        <v>5.5392000000000001</v>
      </c>
      <c r="AD168" s="15">
        <v>5.9649000000000001</v>
      </c>
      <c r="AE168" s="15">
        <v>0</v>
      </c>
      <c r="AF168" s="163"/>
    </row>
    <row r="169" spans="1:32" collapsed="1">
      <c r="A169" s="9">
        <v>45352</v>
      </c>
      <c r="B169" s="15">
        <v>15.1881</v>
      </c>
      <c r="C169" s="15">
        <v>18.752800000000001</v>
      </c>
      <c r="D169" s="15">
        <v>14.651</v>
      </c>
      <c r="E169" s="15">
        <v>16.007400000000001</v>
      </c>
      <c r="F169" s="15">
        <v>13.8779</v>
      </c>
      <c r="G169" s="15">
        <v>8.7047000000000008</v>
      </c>
      <c r="H169" s="15">
        <v>18.474799999999998</v>
      </c>
      <c r="I169" s="15">
        <v>18.752800000000001</v>
      </c>
      <c r="J169" s="15">
        <v>18.415299999999998</v>
      </c>
      <c r="K169" s="15">
        <v>16.456600000000002</v>
      </c>
      <c r="L169" s="15">
        <v>20.954499999999999</v>
      </c>
      <c r="M169" s="15">
        <v>25.0472</v>
      </c>
      <c r="N169" s="15">
        <v>5.7138</v>
      </c>
      <c r="O169" s="15">
        <v>0</v>
      </c>
      <c r="P169" s="15">
        <v>5.7138</v>
      </c>
      <c r="Q169" s="15">
        <v>6.0335999999999999</v>
      </c>
      <c r="R169" s="15">
        <v>5.7568000000000001</v>
      </c>
      <c r="S169" s="15">
        <v>4.8099999999999996</v>
      </c>
      <c r="T169" s="15">
        <v>5.75</v>
      </c>
      <c r="U169" s="15">
        <v>0</v>
      </c>
      <c r="V169" s="15">
        <v>5.75</v>
      </c>
      <c r="W169" s="15">
        <v>0</v>
      </c>
      <c r="X169" s="15">
        <v>5.75</v>
      </c>
      <c r="Y169" s="15">
        <v>0</v>
      </c>
      <c r="Z169" s="15">
        <v>5.5190999999999999</v>
      </c>
      <c r="AA169" s="15">
        <v>0</v>
      </c>
      <c r="AB169" s="15">
        <v>5.5190999999999999</v>
      </c>
      <c r="AC169" s="15">
        <v>6.0335999999999999</v>
      </c>
      <c r="AD169" s="15">
        <v>5.9318</v>
      </c>
      <c r="AE169" s="15">
        <v>4.8099999999999996</v>
      </c>
      <c r="AF169" s="163"/>
    </row>
    <row r="170" spans="1:32">
      <c r="A170" s="9">
        <v>45383</v>
      </c>
      <c r="B170" s="15">
        <v>19.5824</v>
      </c>
      <c r="C170" s="15">
        <v>18.269400000000001</v>
      </c>
      <c r="D170" s="15">
        <v>19.752700000000001</v>
      </c>
      <c r="E170" s="15">
        <v>15.556100000000001</v>
      </c>
      <c r="F170" s="15">
        <v>21.531400000000001</v>
      </c>
      <c r="G170" s="15">
        <v>24.991499999999998</v>
      </c>
      <c r="H170" s="15">
        <v>20.417200000000001</v>
      </c>
      <c r="I170" s="15">
        <v>18.269400000000001</v>
      </c>
      <c r="J170" s="15">
        <v>20.714500000000001</v>
      </c>
      <c r="K170" s="15">
        <v>17.673999999999999</v>
      </c>
      <c r="L170" s="15">
        <v>21.773499999999999</v>
      </c>
      <c r="M170" s="15">
        <v>24.991499999999998</v>
      </c>
      <c r="N170" s="15">
        <v>5.4486999999999997</v>
      </c>
      <c r="O170" s="15">
        <v>0</v>
      </c>
      <c r="P170" s="15">
        <v>5.4486999999999997</v>
      </c>
      <c r="Q170" s="15">
        <v>5.4097</v>
      </c>
      <c r="R170" s="15">
        <v>5.6502999999999997</v>
      </c>
      <c r="S170" s="15" t="s">
        <v>265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5.4486999999999997</v>
      </c>
      <c r="AA170" s="15">
        <v>0</v>
      </c>
      <c r="AB170" s="15">
        <v>5.4486999999999997</v>
      </c>
      <c r="AC170" s="15">
        <v>5.4097</v>
      </c>
      <c r="AD170" s="15">
        <v>5.6502999999999997</v>
      </c>
      <c r="AE170" s="15">
        <v>0</v>
      </c>
      <c r="AF170" s="163"/>
    </row>
    <row r="171" spans="1:32">
      <c r="A171" s="9">
        <v>45413</v>
      </c>
      <c r="B171" s="15">
        <v>17.5215</v>
      </c>
      <c r="C171" s="15">
        <v>18.776800000000001</v>
      </c>
      <c r="D171" s="15">
        <v>17.272200000000002</v>
      </c>
      <c r="E171" s="15">
        <v>16.916699999999999</v>
      </c>
      <c r="F171" s="15">
        <v>18.6937</v>
      </c>
      <c r="G171" s="15">
        <v>10.6998</v>
      </c>
      <c r="H171" s="15">
        <v>18.367699999999999</v>
      </c>
      <c r="I171" s="15">
        <v>18.776800000000001</v>
      </c>
      <c r="J171" s="15">
        <v>18.279299999999999</v>
      </c>
      <c r="K171" s="15">
        <v>17.584900000000001</v>
      </c>
      <c r="L171" s="15">
        <v>19.355799999999999</v>
      </c>
      <c r="M171" s="15">
        <v>24.95</v>
      </c>
      <c r="N171" s="15">
        <v>5.8502999999999998</v>
      </c>
      <c r="O171" s="15">
        <v>0</v>
      </c>
      <c r="P171" s="15">
        <v>5.8502999999999998</v>
      </c>
      <c r="Q171" s="15">
        <v>6.0528000000000004</v>
      </c>
      <c r="R171" s="15">
        <v>6</v>
      </c>
      <c r="S171" s="15">
        <v>5.5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5.8502999999999998</v>
      </c>
      <c r="AA171" s="15">
        <v>0</v>
      </c>
      <c r="AB171" s="15">
        <v>5.8502999999999998</v>
      </c>
      <c r="AC171" s="15">
        <v>6.0528000000000004</v>
      </c>
      <c r="AD171" s="15">
        <v>6</v>
      </c>
      <c r="AE171" s="15">
        <v>5.5</v>
      </c>
      <c r="AF171" s="163"/>
    </row>
    <row r="172" spans="1:32">
      <c r="A172" s="9">
        <v>45444</v>
      </c>
      <c r="B172" s="15">
        <v>16.721499999999999</v>
      </c>
      <c r="C172" s="15">
        <v>18.4434</v>
      </c>
      <c r="D172" s="15">
        <v>16.475300000000001</v>
      </c>
      <c r="E172" s="15">
        <v>15.588900000000001</v>
      </c>
      <c r="F172" s="15">
        <v>19.3155</v>
      </c>
      <c r="G172" s="15">
        <v>17.6814</v>
      </c>
      <c r="H172" s="15">
        <v>17.044</v>
      </c>
      <c r="I172" s="15">
        <v>18.4434</v>
      </c>
      <c r="J172" s="15">
        <v>16.8371</v>
      </c>
      <c r="K172" s="15">
        <v>15.978300000000001</v>
      </c>
      <c r="L172" s="15">
        <v>19.317699999999999</v>
      </c>
      <c r="M172" s="15">
        <v>25.0229</v>
      </c>
      <c r="N172" s="15">
        <v>5.9801000000000002</v>
      </c>
      <c r="O172" s="15">
        <v>0</v>
      </c>
      <c r="P172" s="15">
        <v>5.9801000000000002</v>
      </c>
      <c r="Q172" s="15">
        <v>6.0407999999999999</v>
      </c>
      <c r="R172" s="15">
        <v>3.5</v>
      </c>
      <c r="S172" s="15">
        <v>5.5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5.9801000000000002</v>
      </c>
      <c r="AA172" s="15">
        <v>0</v>
      </c>
      <c r="AB172" s="15">
        <v>5.9801000000000002</v>
      </c>
      <c r="AC172" s="15">
        <v>6.0407999999999999</v>
      </c>
      <c r="AD172" s="15">
        <v>3.5</v>
      </c>
      <c r="AE172" s="15">
        <v>5.5</v>
      </c>
      <c r="AF172" s="163"/>
    </row>
    <row r="173" spans="1:32">
      <c r="A173" s="9">
        <v>45474</v>
      </c>
      <c r="B173" s="15">
        <v>18.2699</v>
      </c>
      <c r="C173" s="15">
        <v>17.785</v>
      </c>
      <c r="D173" s="15">
        <v>18.321200000000001</v>
      </c>
      <c r="E173" s="15">
        <v>15.665900000000001</v>
      </c>
      <c r="F173" s="15">
        <v>20.206</v>
      </c>
      <c r="G173" s="15">
        <v>17.2529</v>
      </c>
      <c r="H173" s="15">
        <v>18.665199999999999</v>
      </c>
      <c r="I173" s="15">
        <v>17.785</v>
      </c>
      <c r="J173" s="15">
        <v>18.761500000000002</v>
      </c>
      <c r="K173" s="15">
        <v>15.849399999999999</v>
      </c>
      <c r="L173" s="15">
        <v>20.440100000000001</v>
      </c>
      <c r="M173" s="15">
        <v>24.423999999999999</v>
      </c>
      <c r="N173" s="15">
        <v>5.5732999999999997</v>
      </c>
      <c r="O173" s="15">
        <v>0</v>
      </c>
      <c r="P173" s="15">
        <v>5.5732999999999997</v>
      </c>
      <c r="Q173" s="15">
        <v>6.0621999999999998</v>
      </c>
      <c r="R173" s="15">
        <v>5.3167</v>
      </c>
      <c r="S173" s="15">
        <v>5.5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5.5732999999999997</v>
      </c>
      <c r="AA173" s="15">
        <v>0</v>
      </c>
      <c r="AB173" s="15">
        <v>5.5732999999999997</v>
      </c>
      <c r="AC173" s="15">
        <v>6.0621999999999998</v>
      </c>
      <c r="AD173" s="15">
        <v>5.3167</v>
      </c>
      <c r="AE173" s="15">
        <v>5.5</v>
      </c>
      <c r="AF173" s="163"/>
    </row>
    <row r="174" spans="1:32">
      <c r="A174" s="9">
        <v>45505</v>
      </c>
      <c r="B174" s="15">
        <v>16.186199999999999</v>
      </c>
      <c r="C174" s="15">
        <v>17.523599999999998</v>
      </c>
      <c r="D174" s="15">
        <v>15.978899999999999</v>
      </c>
      <c r="E174" s="15">
        <v>14.9635</v>
      </c>
      <c r="F174" s="15">
        <v>18.8202</v>
      </c>
      <c r="G174" s="15">
        <v>8.6310000000000002</v>
      </c>
      <c r="H174" s="15">
        <v>16.353200000000001</v>
      </c>
      <c r="I174" s="15">
        <v>17.523599999999998</v>
      </c>
      <c r="J174" s="15">
        <v>16.168399999999998</v>
      </c>
      <c r="K174" s="15">
        <v>15.1074</v>
      </c>
      <c r="L174" s="15">
        <v>18.8202</v>
      </c>
      <c r="M174" s="15">
        <v>19.926600000000001</v>
      </c>
      <c r="N174" s="15">
        <v>5.7656000000000001</v>
      </c>
      <c r="O174" s="15">
        <v>0</v>
      </c>
      <c r="P174" s="15">
        <v>5.7656000000000001</v>
      </c>
      <c r="Q174" s="15">
        <v>5.9325000000000001</v>
      </c>
      <c r="R174" s="15" t="s">
        <v>265</v>
      </c>
      <c r="S174" s="15">
        <v>5.5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5.7656000000000001</v>
      </c>
      <c r="AA174" s="15">
        <v>0</v>
      </c>
      <c r="AB174" s="15">
        <v>5.7656000000000001</v>
      </c>
      <c r="AC174" s="15">
        <v>5.9325000000000001</v>
      </c>
      <c r="AD174" s="15">
        <v>0</v>
      </c>
      <c r="AE174" s="15">
        <v>5.5</v>
      </c>
      <c r="AF174" s="163"/>
    </row>
    <row r="175" spans="1:32">
      <c r="A175" s="9">
        <v>45536</v>
      </c>
      <c r="B175" s="15">
        <v>14.1134</v>
      </c>
      <c r="C175" s="15">
        <v>16.788499999999999</v>
      </c>
      <c r="D175" s="15">
        <v>13.7323</v>
      </c>
      <c r="E175" s="15">
        <v>12.1119</v>
      </c>
      <c r="F175" s="15">
        <v>16.820499999999999</v>
      </c>
      <c r="G175" s="15">
        <v>16.514299999999999</v>
      </c>
      <c r="H175" s="15">
        <v>16.675899999999999</v>
      </c>
      <c r="I175" s="15">
        <v>16.788499999999999</v>
      </c>
      <c r="J175" s="15">
        <v>16.653600000000001</v>
      </c>
      <c r="K175" s="15">
        <v>15.469799999999999</v>
      </c>
      <c r="L175" s="15">
        <v>18.223099999999999</v>
      </c>
      <c r="M175" s="15">
        <v>19.358599999999999</v>
      </c>
      <c r="N175" s="15">
        <v>6.3163</v>
      </c>
      <c r="O175" s="15">
        <v>0</v>
      </c>
      <c r="P175" s="15">
        <v>6.3163</v>
      </c>
      <c r="Q175" s="15">
        <v>6.4734999999999996</v>
      </c>
      <c r="R175" s="15">
        <v>5.2953999999999999</v>
      </c>
      <c r="S175" s="15">
        <v>5.5</v>
      </c>
      <c r="T175" s="15">
        <v>6.5</v>
      </c>
      <c r="U175" s="15">
        <v>0</v>
      </c>
      <c r="V175" s="15">
        <v>6.5</v>
      </c>
      <c r="W175" s="15">
        <v>6.5</v>
      </c>
      <c r="X175" s="15">
        <v>0</v>
      </c>
      <c r="Y175" s="15">
        <v>0</v>
      </c>
      <c r="Z175" s="15">
        <v>5.5312999999999999</v>
      </c>
      <c r="AA175" s="15">
        <v>0</v>
      </c>
      <c r="AB175" s="15">
        <v>5.5312999999999999</v>
      </c>
      <c r="AC175" s="15">
        <v>6.0869999999999997</v>
      </c>
      <c r="AD175" s="15">
        <v>5.2953999999999999</v>
      </c>
      <c r="AE175" s="15">
        <v>5.5</v>
      </c>
      <c r="AF175" s="163"/>
    </row>
    <row r="176" spans="1:32">
      <c r="A176" s="9">
        <v>45566</v>
      </c>
      <c r="B176" s="15">
        <v>16.783000000000001</v>
      </c>
      <c r="C176" s="15">
        <v>16.831499999999998</v>
      </c>
      <c r="D176" s="15">
        <v>16.777100000000001</v>
      </c>
      <c r="E176" s="15">
        <v>15.731999999999999</v>
      </c>
      <c r="F176" s="15">
        <v>17.196400000000001</v>
      </c>
      <c r="G176" s="15">
        <v>19.248899999999999</v>
      </c>
      <c r="H176" s="15">
        <v>18.244299999999999</v>
      </c>
      <c r="I176" s="15">
        <v>16.831499999999998</v>
      </c>
      <c r="J176" s="15">
        <v>18.441500000000001</v>
      </c>
      <c r="K176" s="15">
        <v>16.234400000000001</v>
      </c>
      <c r="L176" s="15">
        <v>19.5151</v>
      </c>
      <c r="M176" s="15">
        <v>22.9971</v>
      </c>
      <c r="N176" s="15">
        <v>5.5575000000000001</v>
      </c>
      <c r="O176" s="15">
        <v>0</v>
      </c>
      <c r="P176" s="15">
        <v>5.5575000000000001</v>
      </c>
      <c r="Q176" s="15">
        <v>5.9916</v>
      </c>
      <c r="R176" s="15">
        <v>5.4969000000000001</v>
      </c>
      <c r="S176" s="15">
        <v>5.5</v>
      </c>
      <c r="T176" s="15">
        <v>5.67</v>
      </c>
      <c r="U176" s="15">
        <v>0</v>
      </c>
      <c r="V176" s="15">
        <v>5.67</v>
      </c>
      <c r="W176" s="15">
        <v>0</v>
      </c>
      <c r="X176" s="15">
        <v>5.67</v>
      </c>
      <c r="Y176" s="15">
        <v>0</v>
      </c>
      <c r="Z176" s="15">
        <v>5.4141000000000004</v>
      </c>
      <c r="AA176" s="15">
        <v>0</v>
      </c>
      <c r="AB176" s="15">
        <v>5.4141000000000004</v>
      </c>
      <c r="AC176" s="15">
        <v>5.9916</v>
      </c>
      <c r="AD176" s="15">
        <v>5.1445999999999996</v>
      </c>
      <c r="AE176" s="15">
        <v>5.5</v>
      </c>
      <c r="AF176" s="163"/>
    </row>
    <row r="177" spans="1:32">
      <c r="A177" s="9">
        <v>45597</v>
      </c>
      <c r="B177" s="15">
        <v>15.908200000000001</v>
      </c>
      <c r="C177" s="15">
        <v>16.7026</v>
      </c>
      <c r="D177" s="15">
        <v>15.759499999999999</v>
      </c>
      <c r="E177" s="15">
        <v>15.993399999999999</v>
      </c>
      <c r="F177" s="15">
        <v>15.6189</v>
      </c>
      <c r="G177" s="15">
        <v>19.5745</v>
      </c>
      <c r="H177" s="15">
        <v>16.674600000000002</v>
      </c>
      <c r="I177" s="15">
        <v>16.7026</v>
      </c>
      <c r="J177" s="15">
        <v>16.668900000000001</v>
      </c>
      <c r="K177" s="15">
        <v>16.334499999999998</v>
      </c>
      <c r="L177" s="15">
        <v>16.8431</v>
      </c>
      <c r="M177" s="15">
        <v>19.5745</v>
      </c>
      <c r="N177" s="15">
        <v>5.2336999999999998</v>
      </c>
      <c r="O177" s="15">
        <v>0</v>
      </c>
      <c r="P177" s="15">
        <v>5.2336999999999998</v>
      </c>
      <c r="Q177" s="15">
        <v>6.0086000000000004</v>
      </c>
      <c r="R177" s="15">
        <v>5.1050000000000004</v>
      </c>
      <c r="S177" s="15" t="s">
        <v>265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5.2336999999999998</v>
      </c>
      <c r="AA177" s="15">
        <v>0</v>
      </c>
      <c r="AB177" s="15">
        <v>5.2336999999999998</v>
      </c>
      <c r="AC177" s="15">
        <v>6.0086000000000004</v>
      </c>
      <c r="AD177" s="15">
        <v>5.1050000000000004</v>
      </c>
      <c r="AE177" s="15">
        <v>0</v>
      </c>
      <c r="AF177" s="163"/>
    </row>
    <row r="178" spans="1:32">
      <c r="A178" s="9">
        <v>45627</v>
      </c>
      <c r="B178" s="15">
        <v>12.391999999999999</v>
      </c>
      <c r="C178" s="15">
        <v>16.319800000000001</v>
      </c>
      <c r="D178" s="15">
        <v>11.797000000000001</v>
      </c>
      <c r="E178" s="15">
        <v>13.518000000000001</v>
      </c>
      <c r="F178" s="15">
        <v>10.705399999999999</v>
      </c>
      <c r="G178" s="15">
        <v>17.1099</v>
      </c>
      <c r="H178" s="15">
        <v>16.536300000000001</v>
      </c>
      <c r="I178" s="15">
        <v>16.319800000000001</v>
      </c>
      <c r="J178" s="15">
        <v>16.5931</v>
      </c>
      <c r="K178" s="15">
        <v>16.421399999999998</v>
      </c>
      <c r="L178" s="15">
        <v>16.722799999999999</v>
      </c>
      <c r="M178" s="15">
        <v>17.1099</v>
      </c>
      <c r="N178" s="15">
        <v>5.2717000000000001</v>
      </c>
      <c r="O178" s="15">
        <v>0</v>
      </c>
      <c r="P178" s="15">
        <v>5.2717000000000001</v>
      </c>
      <c r="Q178" s="15">
        <v>5.4912999999999998</v>
      </c>
      <c r="R178" s="15">
        <v>5.2077</v>
      </c>
      <c r="S178" s="15" t="s">
        <v>265</v>
      </c>
      <c r="T178" s="15">
        <v>6.5</v>
      </c>
      <c r="U178" s="15">
        <v>0</v>
      </c>
      <c r="V178" s="15">
        <v>6.5</v>
      </c>
      <c r="W178" s="15">
        <v>6.5</v>
      </c>
      <c r="X178" s="15">
        <v>0</v>
      </c>
      <c r="Y178" s="15">
        <v>0</v>
      </c>
      <c r="Z178" s="15">
        <v>5.2275</v>
      </c>
      <c r="AA178" s="15">
        <v>0</v>
      </c>
      <c r="AB178" s="15">
        <v>5.2275</v>
      </c>
      <c r="AC178" s="15">
        <v>5.3076999999999996</v>
      </c>
      <c r="AD178" s="15">
        <v>5.2077</v>
      </c>
      <c r="AE178" s="15">
        <v>0</v>
      </c>
      <c r="AF178" s="163"/>
    </row>
    <row r="179" spans="1:32">
      <c r="A179" s="9">
        <v>45658</v>
      </c>
      <c r="B179" s="15">
        <v>16.93</v>
      </c>
      <c r="C179" s="15">
        <v>16.380800000000001</v>
      </c>
      <c r="D179" s="15">
        <v>16.9651</v>
      </c>
      <c r="E179" s="15">
        <v>14.146599999999999</v>
      </c>
      <c r="F179" s="15">
        <v>18.314800000000002</v>
      </c>
      <c r="G179" s="15">
        <v>21.040099999999999</v>
      </c>
      <c r="H179" s="15">
        <v>18.589300000000001</v>
      </c>
      <c r="I179" s="15">
        <v>16.380800000000001</v>
      </c>
      <c r="J179" s="15">
        <v>18.750499999999999</v>
      </c>
      <c r="K179" s="15">
        <v>15.451700000000001</v>
      </c>
      <c r="L179" s="15">
        <v>20.409199999999998</v>
      </c>
      <c r="M179" s="15">
        <v>21.858899999999998</v>
      </c>
      <c r="N179" s="15">
        <v>4.5178000000000003</v>
      </c>
      <c r="O179" s="15">
        <v>0</v>
      </c>
      <c r="P179" s="15">
        <v>4.5178000000000003</v>
      </c>
      <c r="Q179" s="15">
        <v>5.1242999999999999</v>
      </c>
      <c r="R179" s="15">
        <v>4.1669</v>
      </c>
      <c r="S179" s="15">
        <v>5.5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4.5178000000000003</v>
      </c>
      <c r="AA179" s="15">
        <v>0</v>
      </c>
      <c r="AB179" s="15">
        <v>4.5178000000000003</v>
      </c>
      <c r="AC179" s="15">
        <v>5.1242999999999999</v>
      </c>
      <c r="AD179" s="15">
        <v>4.1669</v>
      </c>
      <c r="AE179" s="15">
        <v>5.5</v>
      </c>
      <c r="AF179" s="163"/>
    </row>
    <row r="180" spans="1:32">
      <c r="A180" s="9">
        <v>45689</v>
      </c>
      <c r="B180" s="15">
        <v>14.578799999999999</v>
      </c>
      <c r="C180" s="15">
        <v>18.523700000000002</v>
      </c>
      <c r="D180" s="15">
        <v>13.9422</v>
      </c>
      <c r="E180" s="15">
        <v>12.859500000000001</v>
      </c>
      <c r="F180" s="15">
        <v>15.640599999999999</v>
      </c>
      <c r="G180" s="15">
        <v>13.5</v>
      </c>
      <c r="H180" s="15">
        <v>16.666499999999999</v>
      </c>
      <c r="I180" s="15">
        <v>18.523700000000002</v>
      </c>
      <c r="J180" s="15">
        <v>16.282599999999999</v>
      </c>
      <c r="K180" s="15">
        <v>15.0402</v>
      </c>
      <c r="L180" s="15">
        <v>18.1099</v>
      </c>
      <c r="M180" s="15">
        <v>13.5</v>
      </c>
      <c r="N180" s="15">
        <v>5.6182999999999996</v>
      </c>
      <c r="O180" s="15">
        <v>0</v>
      </c>
      <c r="P180" s="15">
        <v>5.6182999999999996</v>
      </c>
      <c r="Q180" s="15">
        <v>5.9284999999999997</v>
      </c>
      <c r="R180" s="15">
        <v>5</v>
      </c>
      <c r="S180" s="15" t="s">
        <v>265</v>
      </c>
      <c r="T180" s="15">
        <v>6.6101000000000001</v>
      </c>
      <c r="U180" s="15">
        <v>0</v>
      </c>
      <c r="V180" s="15">
        <v>6.6101000000000001</v>
      </c>
      <c r="W180" s="15">
        <v>6.6101000000000001</v>
      </c>
      <c r="X180" s="15">
        <v>0</v>
      </c>
      <c r="Y180" s="15">
        <v>0</v>
      </c>
      <c r="Z180" s="15">
        <v>5.1135999999999999</v>
      </c>
      <c r="AA180" s="15">
        <v>0</v>
      </c>
      <c r="AB180" s="15">
        <v>5.1135999999999999</v>
      </c>
      <c r="AC180" s="15">
        <v>5.2290000000000001</v>
      </c>
      <c r="AD180" s="15">
        <v>5</v>
      </c>
      <c r="AE180" s="15">
        <v>0</v>
      </c>
      <c r="AF180" s="163"/>
    </row>
    <row r="181" spans="1:32">
      <c r="A181" s="9">
        <v>45717</v>
      </c>
      <c r="B181" s="15">
        <v>14.113099999999999</v>
      </c>
      <c r="C181" s="15">
        <v>16.429600000000001</v>
      </c>
      <c r="D181" s="15">
        <v>13.923400000000001</v>
      </c>
      <c r="E181" s="15">
        <v>14.673400000000001</v>
      </c>
      <c r="F181" s="15">
        <v>12.6198</v>
      </c>
      <c r="G181" s="15">
        <v>19.850899999999999</v>
      </c>
      <c r="H181" s="15">
        <v>16.142700000000001</v>
      </c>
      <c r="I181" s="15">
        <v>16.429600000000001</v>
      </c>
      <c r="J181" s="15">
        <v>16.113700000000001</v>
      </c>
      <c r="K181" s="15">
        <v>15.3971</v>
      </c>
      <c r="L181" s="15">
        <v>17.879300000000001</v>
      </c>
      <c r="M181" s="15">
        <v>19.850899999999999</v>
      </c>
      <c r="N181" s="15">
        <v>4.6284999999999998</v>
      </c>
      <c r="O181" s="15">
        <v>0</v>
      </c>
      <c r="P181" s="15">
        <v>4.6284999999999998</v>
      </c>
      <c r="Q181" s="15">
        <v>5.4809999999999999</v>
      </c>
      <c r="R181" s="15">
        <v>4.3612000000000002</v>
      </c>
      <c r="S181" s="15" t="s">
        <v>265</v>
      </c>
      <c r="T181" s="15">
        <v>6.7904</v>
      </c>
      <c r="U181" s="15">
        <v>0</v>
      </c>
      <c r="V181" s="15">
        <v>6.7904</v>
      </c>
      <c r="W181" s="15">
        <v>6.7904</v>
      </c>
      <c r="X181" s="15">
        <v>0</v>
      </c>
      <c r="Y181" s="15">
        <v>0</v>
      </c>
      <c r="Z181" s="15">
        <v>4.5476000000000001</v>
      </c>
      <c r="AA181" s="15">
        <v>0</v>
      </c>
      <c r="AB181" s="15">
        <v>4.5476000000000001</v>
      </c>
      <c r="AC181" s="15">
        <v>5.2481</v>
      </c>
      <c r="AD181" s="15">
        <v>4.3612000000000002</v>
      </c>
      <c r="AE181" s="15">
        <v>0</v>
      </c>
      <c r="AF181" s="16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1" customWidth="1"/>
    <col min="2" max="2" width="9.109375" style="10"/>
    <col min="3" max="3" width="6.44140625" style="10" customWidth="1"/>
    <col min="4" max="4" width="7.109375" style="10" customWidth="1"/>
    <col min="5" max="6" width="6.44140625" style="10" customWidth="1"/>
    <col min="7" max="7" width="10.5546875" style="10" customWidth="1"/>
    <col min="8" max="8" width="10.88671875" style="10" customWidth="1"/>
    <col min="9" max="9" width="6.44140625" style="10" customWidth="1"/>
    <col min="10" max="10" width="7.109375" style="10" customWidth="1"/>
    <col min="11" max="15" width="6.44140625" style="10" customWidth="1"/>
    <col min="16" max="16" width="7.109375" style="10" customWidth="1"/>
    <col min="17" max="19" width="6.44140625" style="10" customWidth="1"/>
    <col min="20" max="20" width="10" style="10" bestFit="1" customWidth="1"/>
    <col min="21" max="16384" width="9.109375" style="10"/>
  </cols>
  <sheetData>
    <row r="1" spans="1:19" s="27" customFormat="1">
      <c r="A1" s="4" t="s">
        <v>128</v>
      </c>
    </row>
    <row r="2" spans="1:19" s="27" customFormat="1" ht="5.25" customHeight="1">
      <c r="A2" s="51"/>
    </row>
    <row r="3" spans="1:19" ht="28.5" customHeight="1">
      <c r="A3" s="219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19" ht="12.75" customHeight="1">
      <c r="A4" s="11" t="s">
        <v>127</v>
      </c>
    </row>
    <row r="5" spans="1:19" ht="12.75" customHeight="1">
      <c r="A5" s="12" t="s">
        <v>51</v>
      </c>
    </row>
    <row r="6" spans="1:19" s="40" customFormat="1" ht="12.75" customHeight="1">
      <c r="A6" s="196" t="s">
        <v>0</v>
      </c>
      <c r="B6" s="231" t="s">
        <v>16</v>
      </c>
      <c r="C6" s="199" t="s">
        <v>2</v>
      </c>
      <c r="D6" s="199"/>
      <c r="E6" s="199"/>
      <c r="F6" s="199"/>
      <c r="G6" s="199"/>
      <c r="H6" s="201" t="s">
        <v>3</v>
      </c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3"/>
    </row>
    <row r="7" spans="1:19" s="40" customFormat="1" ht="12.75" customHeight="1">
      <c r="A7" s="197"/>
      <c r="B7" s="232"/>
      <c r="C7" s="230" t="s">
        <v>67</v>
      </c>
      <c r="D7" s="230" t="s">
        <v>6</v>
      </c>
      <c r="E7" s="199" t="s">
        <v>7</v>
      </c>
      <c r="F7" s="229"/>
      <c r="G7" s="229"/>
      <c r="H7" s="199" t="s">
        <v>8</v>
      </c>
      <c r="I7" s="199"/>
      <c r="J7" s="199"/>
      <c r="K7" s="229"/>
      <c r="L7" s="229"/>
      <c r="M7" s="229"/>
      <c r="N7" s="199" t="s">
        <v>9</v>
      </c>
      <c r="O7" s="199"/>
      <c r="P7" s="199"/>
      <c r="Q7" s="229"/>
      <c r="R7" s="229"/>
      <c r="S7" s="229"/>
    </row>
    <row r="8" spans="1:19" s="40" customFormat="1" ht="88.5" customHeight="1">
      <c r="A8" s="198"/>
      <c r="B8" s="233"/>
      <c r="C8" s="230"/>
      <c r="D8" s="230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67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67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4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40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</row>
    <row r="11" spans="1:19" ht="15" hidden="1" customHeight="1" outlineLevel="1">
      <c r="A11" s="9">
        <v>40544</v>
      </c>
      <c r="B11" s="15">
        <v>26.928999999999998</v>
      </c>
      <c r="C11" s="15">
        <v>34.500500000000002</v>
      </c>
      <c r="D11" s="15">
        <v>15.3309</v>
      </c>
      <c r="E11" s="15">
        <v>11.3718</v>
      </c>
      <c r="F11" s="15">
        <v>17.4207</v>
      </c>
      <c r="G11" s="15">
        <v>16.5428</v>
      </c>
      <c r="H11" s="15">
        <v>27.6769</v>
      </c>
      <c r="I11" s="15">
        <v>34.527900000000002</v>
      </c>
      <c r="J11" s="15">
        <v>15.827199999999999</v>
      </c>
      <c r="K11" s="15">
        <v>11.3718</v>
      </c>
      <c r="L11" s="15">
        <v>17.257400000000001</v>
      </c>
      <c r="M11" s="15">
        <v>20.099900000000002</v>
      </c>
      <c r="N11" s="15">
        <v>11.7286</v>
      </c>
      <c r="O11" s="15">
        <v>19.369399999999999</v>
      </c>
      <c r="P11" s="15">
        <v>11.5464</v>
      </c>
      <c r="Q11" s="15">
        <v>0</v>
      </c>
      <c r="R11" s="15">
        <v>19.7593</v>
      </c>
      <c r="S11" s="15">
        <v>9.0155999999999992</v>
      </c>
    </row>
    <row r="12" spans="1:19" ht="15" hidden="1" customHeight="1" outlineLevel="1">
      <c r="A12" s="9">
        <v>40575</v>
      </c>
      <c r="B12" s="15">
        <v>27.146100000000001</v>
      </c>
      <c r="C12" s="15">
        <v>34.3919</v>
      </c>
      <c r="D12" s="15">
        <v>15.876300000000001</v>
      </c>
      <c r="E12" s="15">
        <v>14.0364</v>
      </c>
      <c r="F12" s="15">
        <v>16.0944</v>
      </c>
      <c r="G12" s="15">
        <v>18.244800000000001</v>
      </c>
      <c r="H12" s="15">
        <v>27.507100000000001</v>
      </c>
      <c r="I12" s="15">
        <v>34.4831</v>
      </c>
      <c r="J12" s="15">
        <v>16.231999999999999</v>
      </c>
      <c r="K12" s="15">
        <v>14.0364</v>
      </c>
      <c r="L12" s="15">
        <v>16.3169</v>
      </c>
      <c r="M12" s="15">
        <v>20.232600000000001</v>
      </c>
      <c r="N12" s="15">
        <v>10.407299999999999</v>
      </c>
      <c r="O12" s="15">
        <v>20.358899999999998</v>
      </c>
      <c r="P12" s="15">
        <v>8.1294000000000004</v>
      </c>
      <c r="Q12" s="15">
        <v>0</v>
      </c>
      <c r="R12" s="15">
        <v>2.6166</v>
      </c>
      <c r="S12" s="15">
        <v>9.3564000000000007</v>
      </c>
    </row>
    <row r="13" spans="1:19" ht="15" hidden="1" customHeight="1" outlineLevel="1">
      <c r="A13" s="9">
        <v>40603</v>
      </c>
      <c r="B13" s="15">
        <v>28.534700000000001</v>
      </c>
      <c r="C13" s="15">
        <v>33.339199999999998</v>
      </c>
      <c r="D13" s="15">
        <v>19.9618</v>
      </c>
      <c r="E13" s="15">
        <v>18.830300000000001</v>
      </c>
      <c r="F13" s="15">
        <v>22.9681</v>
      </c>
      <c r="G13" s="15">
        <v>16.2197</v>
      </c>
      <c r="H13" s="15">
        <v>29.171099999999999</v>
      </c>
      <c r="I13" s="15">
        <v>33.387700000000002</v>
      </c>
      <c r="J13" s="15">
        <v>20.902100000000001</v>
      </c>
      <c r="K13" s="15">
        <v>18.830300000000001</v>
      </c>
      <c r="L13" s="15">
        <v>22.9908</v>
      </c>
      <c r="M13" s="15">
        <v>19.044799999999999</v>
      </c>
      <c r="N13" s="15">
        <v>11.4238</v>
      </c>
      <c r="O13" s="15">
        <v>19.955500000000001</v>
      </c>
      <c r="P13" s="15">
        <v>10.8353</v>
      </c>
      <c r="Q13" s="15">
        <v>0</v>
      </c>
      <c r="R13" s="15">
        <v>11.453900000000001</v>
      </c>
      <c r="S13" s="15">
        <v>10.8294</v>
      </c>
    </row>
    <row r="14" spans="1:19" ht="15" hidden="1" customHeight="1" outlineLevel="1">
      <c r="A14" s="9">
        <v>40634</v>
      </c>
      <c r="B14" s="15">
        <v>30.4999</v>
      </c>
      <c r="C14" s="15">
        <v>34.404899999999998</v>
      </c>
      <c r="D14" s="15">
        <v>19.792100000000001</v>
      </c>
      <c r="E14" s="15">
        <v>21.657599999999999</v>
      </c>
      <c r="F14" s="15">
        <v>23.930399999999999</v>
      </c>
      <c r="G14" s="15">
        <v>14.4764</v>
      </c>
      <c r="H14" s="15">
        <v>31.029900000000001</v>
      </c>
      <c r="I14" s="15">
        <v>34.418900000000001</v>
      </c>
      <c r="J14" s="15">
        <v>20.925699999999999</v>
      </c>
      <c r="K14" s="15">
        <v>21.657599999999999</v>
      </c>
      <c r="L14" s="15">
        <v>23.9587</v>
      </c>
      <c r="M14" s="15">
        <v>16.426200000000001</v>
      </c>
      <c r="N14" s="15">
        <v>7.3768000000000002</v>
      </c>
      <c r="O14" s="15">
        <v>20.0672</v>
      </c>
      <c r="P14" s="15">
        <v>6.9584999999999999</v>
      </c>
      <c r="Q14" s="15">
        <v>0</v>
      </c>
      <c r="R14" s="15">
        <v>11.6073</v>
      </c>
      <c r="S14" s="15">
        <v>6.9032</v>
      </c>
    </row>
    <row r="15" spans="1:19" ht="15" hidden="1" customHeight="1" outlineLevel="1">
      <c r="A15" s="9">
        <v>40664</v>
      </c>
      <c r="B15" s="15">
        <v>31.4495</v>
      </c>
      <c r="C15" s="15">
        <v>34.441899999999997</v>
      </c>
      <c r="D15" s="15">
        <v>21.9087</v>
      </c>
      <c r="E15" s="15">
        <v>21.305</v>
      </c>
      <c r="F15" s="15">
        <v>23.669599999999999</v>
      </c>
      <c r="G15" s="15">
        <v>18.987200000000001</v>
      </c>
      <c r="H15" s="15">
        <v>31.5913</v>
      </c>
      <c r="I15" s="15">
        <v>34.451500000000003</v>
      </c>
      <c r="J15" s="15">
        <v>22.237100000000002</v>
      </c>
      <c r="K15" s="15">
        <v>21.305</v>
      </c>
      <c r="L15" s="15">
        <v>23.8184</v>
      </c>
      <c r="M15" s="15">
        <v>19.807300000000001</v>
      </c>
      <c r="N15" s="15">
        <v>10.5647</v>
      </c>
      <c r="O15" s="15">
        <v>21.786000000000001</v>
      </c>
      <c r="P15" s="15">
        <v>9.5117999999999991</v>
      </c>
      <c r="Q15" s="15">
        <v>0</v>
      </c>
      <c r="R15" s="15">
        <v>14.130100000000001</v>
      </c>
      <c r="S15" s="15">
        <v>7.4490999999999996</v>
      </c>
    </row>
    <row r="16" spans="1:19" ht="15" hidden="1" customHeight="1" outlineLevel="1">
      <c r="A16" s="9">
        <v>40695</v>
      </c>
      <c r="B16" s="15">
        <v>31.890899999999998</v>
      </c>
      <c r="C16" s="15">
        <v>34.788499999999999</v>
      </c>
      <c r="D16" s="15">
        <v>22.389099999999999</v>
      </c>
      <c r="E16" s="15">
        <v>22.4984</v>
      </c>
      <c r="F16" s="15">
        <v>24.319600000000001</v>
      </c>
      <c r="G16" s="15">
        <v>19.9193</v>
      </c>
      <c r="H16" s="15">
        <v>32.2821</v>
      </c>
      <c r="I16" s="15">
        <v>34.8065</v>
      </c>
      <c r="J16" s="15">
        <v>23.3857</v>
      </c>
      <c r="K16" s="15">
        <v>22.4984</v>
      </c>
      <c r="L16" s="15">
        <v>24.348299999999998</v>
      </c>
      <c r="M16" s="15">
        <v>22.552</v>
      </c>
      <c r="N16" s="15">
        <v>9.8469999999999995</v>
      </c>
      <c r="O16" s="15">
        <v>19.952999999999999</v>
      </c>
      <c r="P16" s="15">
        <v>9.2787000000000006</v>
      </c>
      <c r="Q16" s="15">
        <v>0</v>
      </c>
      <c r="R16" s="15">
        <v>12.7079</v>
      </c>
      <c r="S16" s="15">
        <v>9.2254000000000005</v>
      </c>
    </row>
    <row r="17" spans="1:19" ht="15" hidden="1" customHeight="1" outlineLevel="1">
      <c r="A17" s="9">
        <v>40725</v>
      </c>
      <c r="B17" s="15">
        <v>29.2791</v>
      </c>
      <c r="C17" s="15">
        <v>33.5839</v>
      </c>
      <c r="D17" s="15">
        <v>21.212900000000001</v>
      </c>
      <c r="E17" s="15">
        <v>20.947800000000001</v>
      </c>
      <c r="F17" s="15">
        <v>24.5137</v>
      </c>
      <c r="G17" s="15">
        <v>17.484500000000001</v>
      </c>
      <c r="H17" s="15">
        <v>29.4617</v>
      </c>
      <c r="I17" s="15">
        <v>33.594099999999997</v>
      </c>
      <c r="J17" s="15">
        <v>21.510899999999999</v>
      </c>
      <c r="K17" s="15">
        <v>20.947800000000001</v>
      </c>
      <c r="L17" s="15">
        <v>24.547000000000001</v>
      </c>
      <c r="M17" s="15">
        <v>18.060199999999998</v>
      </c>
      <c r="N17" s="15">
        <v>10.854699999999999</v>
      </c>
      <c r="O17" s="15">
        <v>19.7165</v>
      </c>
      <c r="P17" s="15">
        <v>10.398</v>
      </c>
      <c r="Q17" s="15">
        <v>0</v>
      </c>
      <c r="R17" s="15">
        <v>12.8873</v>
      </c>
      <c r="S17" s="15">
        <v>10.2841</v>
      </c>
    </row>
    <row r="18" spans="1:19" ht="15" hidden="1" customHeight="1" outlineLevel="1">
      <c r="A18" s="9">
        <v>40756</v>
      </c>
      <c r="B18" s="15">
        <v>27.480499999999999</v>
      </c>
      <c r="C18" s="15">
        <v>32.987099999999998</v>
      </c>
      <c r="D18" s="15">
        <v>21.750699999999998</v>
      </c>
      <c r="E18" s="15">
        <v>23.3932</v>
      </c>
      <c r="F18" s="15">
        <v>22.9894</v>
      </c>
      <c r="G18" s="15">
        <v>18.509399999999999</v>
      </c>
      <c r="H18" s="15">
        <v>27.703700000000001</v>
      </c>
      <c r="I18" s="15">
        <v>32.994300000000003</v>
      </c>
      <c r="J18" s="15">
        <v>22.0687</v>
      </c>
      <c r="K18" s="15">
        <v>23.3932</v>
      </c>
      <c r="L18" s="15">
        <v>23.183599999999998</v>
      </c>
      <c r="M18" s="15">
        <v>19.118200000000002</v>
      </c>
      <c r="N18" s="15">
        <v>8.8282000000000007</v>
      </c>
      <c r="O18" s="15">
        <v>19.448699999999999</v>
      </c>
      <c r="P18" s="15">
        <v>8.5801999999999996</v>
      </c>
      <c r="Q18" s="15">
        <v>0</v>
      </c>
      <c r="R18" s="15">
        <v>9.9332999999999991</v>
      </c>
      <c r="S18" s="15">
        <v>7.9364999999999997</v>
      </c>
    </row>
    <row r="19" spans="1:19" ht="15" hidden="1" customHeight="1" outlineLevel="1">
      <c r="A19" s="9">
        <v>40787</v>
      </c>
      <c r="B19" s="15">
        <v>25.5335</v>
      </c>
      <c r="C19" s="15">
        <v>31.164999999999999</v>
      </c>
      <c r="D19" s="15">
        <v>21.321999999999999</v>
      </c>
      <c r="E19" s="15">
        <v>21.805499999999999</v>
      </c>
      <c r="F19" s="15">
        <v>23.998999999999999</v>
      </c>
      <c r="G19" s="15">
        <v>17.872299999999999</v>
      </c>
      <c r="H19" s="15">
        <v>26.339300000000001</v>
      </c>
      <c r="I19" s="15">
        <v>31.1753</v>
      </c>
      <c r="J19" s="15">
        <v>22.353999999999999</v>
      </c>
      <c r="K19" s="15">
        <v>21.805499999999999</v>
      </c>
      <c r="L19" s="15">
        <v>25.3096</v>
      </c>
      <c r="M19" s="15">
        <v>19.002400000000002</v>
      </c>
      <c r="N19" s="15">
        <v>11.361000000000001</v>
      </c>
      <c r="O19" s="15">
        <v>19.707000000000001</v>
      </c>
      <c r="P19" s="15">
        <v>11.300800000000001</v>
      </c>
      <c r="Q19" s="15">
        <v>0</v>
      </c>
      <c r="R19" s="15">
        <v>11.9681</v>
      </c>
      <c r="S19" s="15">
        <v>10.7278</v>
      </c>
    </row>
    <row r="20" spans="1:19" ht="15" hidden="1" customHeight="1" outlineLevel="1">
      <c r="A20" s="9">
        <v>40817</v>
      </c>
      <c r="B20" s="15">
        <v>26.426500000000001</v>
      </c>
      <c r="C20" s="15">
        <v>31.770099999999999</v>
      </c>
      <c r="D20" s="15">
        <v>21.948499999999999</v>
      </c>
      <c r="E20" s="15">
        <v>21.257300000000001</v>
      </c>
      <c r="F20" s="15">
        <v>25.276800000000001</v>
      </c>
      <c r="G20" s="15">
        <v>18.061299999999999</v>
      </c>
      <c r="H20" s="15">
        <v>26.663499999999999</v>
      </c>
      <c r="I20" s="15">
        <v>31.773399999999999</v>
      </c>
      <c r="J20" s="15">
        <v>22.2713</v>
      </c>
      <c r="K20" s="15">
        <v>21.257300000000001</v>
      </c>
      <c r="L20" s="15">
        <v>25.314399999999999</v>
      </c>
      <c r="M20" s="15">
        <v>18.7409</v>
      </c>
      <c r="N20" s="15">
        <v>9.6249000000000002</v>
      </c>
      <c r="O20" s="15">
        <v>19.9511</v>
      </c>
      <c r="P20" s="15">
        <v>9.5298999999999996</v>
      </c>
      <c r="Q20" s="15">
        <v>0</v>
      </c>
      <c r="R20" s="15">
        <v>12.966200000000001</v>
      </c>
      <c r="S20" s="15">
        <v>9.3397000000000006</v>
      </c>
    </row>
    <row r="21" spans="1:19" ht="15" hidden="1" customHeight="1" outlineLevel="1">
      <c r="A21" s="9">
        <v>40848</v>
      </c>
      <c r="B21" s="15">
        <v>25.1099</v>
      </c>
      <c r="C21" s="15">
        <v>30.6357</v>
      </c>
      <c r="D21" s="15">
        <v>20.446999999999999</v>
      </c>
      <c r="E21" s="15">
        <v>21.303999999999998</v>
      </c>
      <c r="F21" s="15">
        <v>24.1023</v>
      </c>
      <c r="G21" s="15">
        <v>15.8819</v>
      </c>
      <c r="H21" s="15">
        <v>25.468699999999998</v>
      </c>
      <c r="I21" s="15">
        <v>30.644100000000002</v>
      </c>
      <c r="J21" s="15">
        <v>20.863</v>
      </c>
      <c r="K21" s="15">
        <v>21.303999999999998</v>
      </c>
      <c r="L21" s="15">
        <v>24.108899999999998</v>
      </c>
      <c r="M21" s="15">
        <v>16.347999999999999</v>
      </c>
      <c r="N21" s="15">
        <v>13.033099999999999</v>
      </c>
      <c r="O21" s="15">
        <v>20.000699999999998</v>
      </c>
      <c r="P21" s="15">
        <v>12.9451</v>
      </c>
      <c r="Q21" s="15">
        <v>0</v>
      </c>
      <c r="R21" s="15">
        <v>11.737299999999999</v>
      </c>
      <c r="S21" s="15">
        <v>12.9504</v>
      </c>
    </row>
    <row r="22" spans="1:19" ht="15" hidden="1" customHeight="1" outlineLevel="1">
      <c r="A22" s="9">
        <v>40878</v>
      </c>
      <c r="B22" s="15">
        <v>26.317599999999999</v>
      </c>
      <c r="C22" s="15">
        <v>31.470800000000001</v>
      </c>
      <c r="D22" s="15">
        <v>21.1099</v>
      </c>
      <c r="E22" s="15">
        <v>19.9343</v>
      </c>
      <c r="F22" s="15">
        <v>25.809699999999999</v>
      </c>
      <c r="G22" s="15">
        <v>15.39</v>
      </c>
      <c r="H22" s="15">
        <v>27.013500000000001</v>
      </c>
      <c r="I22" s="15">
        <v>31.4877</v>
      </c>
      <c r="J22" s="15">
        <v>22.1432</v>
      </c>
      <c r="K22" s="15">
        <v>20.981999999999999</v>
      </c>
      <c r="L22" s="15">
        <v>26.026900000000001</v>
      </c>
      <c r="M22" s="15">
        <v>16.863399999999999</v>
      </c>
      <c r="N22" s="15">
        <v>8.2286999999999999</v>
      </c>
      <c r="O22" s="15">
        <v>20.052700000000002</v>
      </c>
      <c r="P22" s="15">
        <v>7.9870000000000001</v>
      </c>
      <c r="Q22" s="15">
        <v>9.5792999999999999</v>
      </c>
      <c r="R22" s="15">
        <v>9.9417000000000009</v>
      </c>
      <c r="S22" s="15">
        <v>6.3598999999999997</v>
      </c>
    </row>
    <row r="23" spans="1:19" ht="15" hidden="1" customHeight="1" outlineLevel="1">
      <c r="A23" s="9">
        <v>40909</v>
      </c>
      <c r="B23" s="15">
        <v>28.950700000000001</v>
      </c>
      <c r="C23" s="15">
        <v>32.202100000000002</v>
      </c>
      <c r="D23" s="15">
        <v>24.293800000000001</v>
      </c>
      <c r="E23" s="15">
        <v>22.905100000000001</v>
      </c>
      <c r="F23" s="15">
        <v>28.102699999999999</v>
      </c>
      <c r="G23" s="15">
        <v>18.133600000000001</v>
      </c>
      <c r="H23" s="15">
        <v>29.067499999999999</v>
      </c>
      <c r="I23" s="15">
        <v>32.216299999999997</v>
      </c>
      <c r="J23" s="15">
        <v>24.492899999999999</v>
      </c>
      <c r="K23" s="15">
        <v>22.905100000000001</v>
      </c>
      <c r="L23" s="15">
        <v>28.113</v>
      </c>
      <c r="M23" s="15">
        <v>18.552499999999998</v>
      </c>
      <c r="N23" s="15">
        <v>12.3409</v>
      </c>
      <c r="O23" s="15">
        <v>20.008400000000002</v>
      </c>
      <c r="P23" s="15">
        <v>11.510300000000001</v>
      </c>
      <c r="Q23" s="15">
        <v>0</v>
      </c>
      <c r="R23" s="15">
        <v>11.144299999999999</v>
      </c>
      <c r="S23" s="15">
        <v>11.5176</v>
      </c>
    </row>
    <row r="24" spans="1:19" ht="15" hidden="1" customHeight="1" outlineLevel="1">
      <c r="A24" s="9">
        <v>40940</v>
      </c>
      <c r="B24" s="15">
        <v>26.191400000000002</v>
      </c>
      <c r="C24" s="15">
        <v>28.858699999999999</v>
      </c>
      <c r="D24" s="15">
        <v>24.5029</v>
      </c>
      <c r="E24" s="15">
        <v>22.415800000000001</v>
      </c>
      <c r="F24" s="15">
        <v>28.8551</v>
      </c>
      <c r="G24" s="15">
        <v>19.995200000000001</v>
      </c>
      <c r="H24" s="15">
        <v>26.265699999999999</v>
      </c>
      <c r="I24" s="15">
        <v>28.867699999999999</v>
      </c>
      <c r="J24" s="15">
        <v>24.601800000000001</v>
      </c>
      <c r="K24" s="15">
        <v>22.415800000000001</v>
      </c>
      <c r="L24" s="15">
        <v>28.877300000000002</v>
      </c>
      <c r="M24" s="15">
        <v>20.133600000000001</v>
      </c>
      <c r="N24" s="15">
        <v>16.0062</v>
      </c>
      <c r="O24" s="15">
        <v>20.823699999999999</v>
      </c>
      <c r="P24" s="15">
        <v>15.7</v>
      </c>
      <c r="Q24" s="15">
        <v>0</v>
      </c>
      <c r="R24" s="15">
        <v>11.773899999999999</v>
      </c>
      <c r="S24" s="15">
        <v>15.9155</v>
      </c>
    </row>
    <row r="25" spans="1:19" ht="15" hidden="1" customHeight="1" outlineLevel="1">
      <c r="A25" s="9">
        <v>40969</v>
      </c>
      <c r="B25" s="15">
        <v>27.149100000000001</v>
      </c>
      <c r="C25" s="15">
        <v>30.62</v>
      </c>
      <c r="D25" s="15">
        <v>24.0501</v>
      </c>
      <c r="E25" s="15">
        <v>21.563400000000001</v>
      </c>
      <c r="F25" s="15">
        <v>29.177600000000002</v>
      </c>
      <c r="G25" s="15">
        <v>19.271699999999999</v>
      </c>
      <c r="H25" s="15">
        <v>27.3353</v>
      </c>
      <c r="I25" s="15">
        <v>30.6296</v>
      </c>
      <c r="J25" s="15">
        <v>24.327100000000002</v>
      </c>
      <c r="K25" s="15">
        <v>21.563400000000001</v>
      </c>
      <c r="L25" s="15">
        <v>29.2578</v>
      </c>
      <c r="M25" s="15">
        <v>19.762499999999999</v>
      </c>
      <c r="N25" s="15">
        <v>12.5982</v>
      </c>
      <c r="O25" s="15">
        <v>19.933199999999999</v>
      </c>
      <c r="P25" s="15">
        <v>12.3415</v>
      </c>
      <c r="Q25" s="15">
        <v>0</v>
      </c>
      <c r="R25" s="15">
        <v>15.5794</v>
      </c>
      <c r="S25" s="15">
        <v>11.9497</v>
      </c>
    </row>
    <row r="26" spans="1:19" ht="15" hidden="1" customHeight="1" outlineLevel="1">
      <c r="A26" s="9">
        <v>41000</v>
      </c>
      <c r="B26" s="15">
        <v>28.111599999999999</v>
      </c>
      <c r="C26" s="15">
        <v>31.825099999999999</v>
      </c>
      <c r="D26" s="15">
        <v>24.333200000000001</v>
      </c>
      <c r="E26" s="15">
        <v>19.867999999999999</v>
      </c>
      <c r="F26" s="15">
        <v>27.661300000000001</v>
      </c>
      <c r="G26" s="15">
        <v>21.296199999999999</v>
      </c>
      <c r="H26" s="15">
        <v>28.222899999999999</v>
      </c>
      <c r="I26" s="15">
        <v>31.822700000000001</v>
      </c>
      <c r="J26" s="15">
        <v>24.505600000000001</v>
      </c>
      <c r="K26" s="15">
        <v>19.867999999999999</v>
      </c>
      <c r="L26" s="15">
        <v>27.8431</v>
      </c>
      <c r="M26" s="15">
        <v>21.731300000000001</v>
      </c>
      <c r="N26" s="15">
        <v>16.22</v>
      </c>
      <c r="O26" s="15">
        <v>33.042000000000002</v>
      </c>
      <c r="P26" s="15">
        <v>14.167299999999999</v>
      </c>
      <c r="Q26" s="15">
        <v>0</v>
      </c>
      <c r="R26" s="15">
        <v>13.431800000000001</v>
      </c>
      <c r="S26" s="15">
        <v>14.681100000000001</v>
      </c>
    </row>
    <row r="27" spans="1:19" ht="15" hidden="1" customHeight="1" outlineLevel="1">
      <c r="A27" s="9">
        <v>41030</v>
      </c>
      <c r="B27" s="15">
        <v>28.488600000000002</v>
      </c>
      <c r="C27" s="15">
        <v>32.265900000000002</v>
      </c>
      <c r="D27" s="15">
        <v>24.404800000000002</v>
      </c>
      <c r="E27" s="15">
        <v>20.884799999999998</v>
      </c>
      <c r="F27" s="15">
        <v>27.089200000000002</v>
      </c>
      <c r="G27" s="15">
        <v>23.4541</v>
      </c>
      <c r="H27" s="15">
        <v>28.554300000000001</v>
      </c>
      <c r="I27" s="15">
        <v>32.274099999999997</v>
      </c>
      <c r="J27" s="15">
        <v>24.5002</v>
      </c>
      <c r="K27" s="15">
        <v>20.884799999999998</v>
      </c>
      <c r="L27" s="15">
        <v>27.104500000000002</v>
      </c>
      <c r="M27" s="15">
        <v>23.9251</v>
      </c>
      <c r="N27" s="15">
        <v>14.0802</v>
      </c>
      <c r="O27" s="15">
        <v>20.285399999999999</v>
      </c>
      <c r="P27" s="15">
        <v>13.550800000000001</v>
      </c>
      <c r="Q27" s="15">
        <v>0</v>
      </c>
      <c r="R27" s="15">
        <v>14.8444</v>
      </c>
      <c r="S27" s="15">
        <v>13.4527</v>
      </c>
    </row>
    <row r="28" spans="1:19" ht="15" hidden="1" customHeight="1" outlineLevel="1">
      <c r="A28" s="9">
        <v>41061</v>
      </c>
      <c r="B28" s="15">
        <v>27.319299999999998</v>
      </c>
      <c r="C28" s="15">
        <v>30.4254</v>
      </c>
      <c r="D28" s="15">
        <v>25.093399999999999</v>
      </c>
      <c r="E28" s="15">
        <v>23.265799999999999</v>
      </c>
      <c r="F28" s="15">
        <v>27.5352</v>
      </c>
      <c r="G28" s="15">
        <v>21.204899999999999</v>
      </c>
      <c r="H28" s="15">
        <v>27.544799999999999</v>
      </c>
      <c r="I28" s="15">
        <v>30.452500000000001</v>
      </c>
      <c r="J28" s="15">
        <v>25.410900000000002</v>
      </c>
      <c r="K28" s="15">
        <v>23.265799999999999</v>
      </c>
      <c r="L28" s="15">
        <v>27.543600000000001</v>
      </c>
      <c r="M28" s="15">
        <v>22.108599999999999</v>
      </c>
      <c r="N28" s="15">
        <v>13.053699999999999</v>
      </c>
      <c r="O28" s="15">
        <v>16.1524</v>
      </c>
      <c r="P28" s="15">
        <v>12.8874</v>
      </c>
      <c r="Q28" s="15">
        <v>0</v>
      </c>
      <c r="R28" s="15">
        <v>14.5403</v>
      </c>
      <c r="S28" s="15">
        <v>12.863899999999999</v>
      </c>
    </row>
    <row r="29" spans="1:19" ht="15" hidden="1" customHeight="1" outlineLevel="1">
      <c r="A29" s="9">
        <v>41091</v>
      </c>
      <c r="B29" s="15">
        <v>26.8965</v>
      </c>
      <c r="C29" s="15">
        <v>30.510100000000001</v>
      </c>
      <c r="D29" s="15">
        <v>24.227699999999999</v>
      </c>
      <c r="E29" s="15">
        <v>22.568899999999999</v>
      </c>
      <c r="F29" s="15">
        <v>27.634499999999999</v>
      </c>
      <c r="G29" s="15">
        <v>19.072199999999999</v>
      </c>
      <c r="H29" s="15">
        <v>27.194500000000001</v>
      </c>
      <c r="I29" s="15">
        <v>30.5519</v>
      </c>
      <c r="J29" s="15">
        <v>24.6526</v>
      </c>
      <c r="K29" s="15">
        <v>22.568899999999999</v>
      </c>
      <c r="L29" s="15">
        <v>27.64</v>
      </c>
      <c r="M29" s="15">
        <v>20.139299999999999</v>
      </c>
      <c r="N29" s="15">
        <v>10.9506</v>
      </c>
      <c r="O29" s="15">
        <v>20.867000000000001</v>
      </c>
      <c r="P29" s="15">
        <v>9.8490000000000002</v>
      </c>
      <c r="Q29" s="15">
        <v>0</v>
      </c>
      <c r="R29" s="15">
        <v>15.5824</v>
      </c>
      <c r="S29" s="15">
        <v>9.8010000000000002</v>
      </c>
    </row>
    <row r="30" spans="1:19" ht="15" hidden="1" customHeight="1" outlineLevel="1">
      <c r="A30" s="9">
        <v>41122</v>
      </c>
      <c r="B30" s="15">
        <v>27.731000000000002</v>
      </c>
      <c r="C30" s="15">
        <v>32.1372</v>
      </c>
      <c r="D30" s="15">
        <v>23.507200000000001</v>
      </c>
      <c r="E30" s="15">
        <v>21.578600000000002</v>
      </c>
      <c r="F30" s="15">
        <v>26.976400000000002</v>
      </c>
      <c r="G30" s="15">
        <v>18.508900000000001</v>
      </c>
      <c r="H30" s="15">
        <v>27.863399999999999</v>
      </c>
      <c r="I30" s="15">
        <v>32.154400000000003</v>
      </c>
      <c r="J30" s="15">
        <v>23.680900000000001</v>
      </c>
      <c r="K30" s="15">
        <v>21.578600000000002</v>
      </c>
      <c r="L30" s="15">
        <v>26.983799999999999</v>
      </c>
      <c r="M30" s="15">
        <v>18.817599999999999</v>
      </c>
      <c r="N30" s="15">
        <v>14.407</v>
      </c>
      <c r="O30" s="15">
        <v>20.0059</v>
      </c>
      <c r="P30" s="15">
        <v>13.9833</v>
      </c>
      <c r="Q30" s="15">
        <v>0</v>
      </c>
      <c r="R30" s="15">
        <v>17.069099999999999</v>
      </c>
      <c r="S30" s="15">
        <v>13.914899999999999</v>
      </c>
    </row>
    <row r="31" spans="1:19" ht="15" hidden="1" customHeight="1" outlineLevel="1">
      <c r="A31" s="9">
        <v>41153</v>
      </c>
      <c r="B31" s="15">
        <v>26.6373</v>
      </c>
      <c r="C31" s="15">
        <v>31.485600000000002</v>
      </c>
      <c r="D31" s="15">
        <v>22.9331</v>
      </c>
      <c r="E31" s="15">
        <v>22.901199999999999</v>
      </c>
      <c r="F31" s="15">
        <v>26.8279</v>
      </c>
      <c r="G31" s="15">
        <v>16.132300000000001</v>
      </c>
      <c r="H31" s="15">
        <v>26.751999999999999</v>
      </c>
      <c r="I31" s="15">
        <v>31.485800000000001</v>
      </c>
      <c r="J31" s="15">
        <v>23.081600000000002</v>
      </c>
      <c r="K31" s="15">
        <v>22.901199999999999</v>
      </c>
      <c r="L31" s="15">
        <v>26.834700000000002</v>
      </c>
      <c r="M31" s="15">
        <v>16.3</v>
      </c>
      <c r="N31" s="15">
        <v>13.260300000000001</v>
      </c>
      <c r="O31" s="15">
        <v>30.4666</v>
      </c>
      <c r="P31" s="15">
        <v>13.0755</v>
      </c>
      <c r="Q31" s="15">
        <v>0</v>
      </c>
      <c r="R31" s="15">
        <v>16.817699999999999</v>
      </c>
      <c r="S31" s="15">
        <v>12.9877</v>
      </c>
    </row>
    <row r="32" spans="1:19" ht="15" hidden="1" customHeight="1" outlineLevel="1">
      <c r="A32" s="9">
        <v>41183</v>
      </c>
      <c r="B32" s="15">
        <v>26.379799999999999</v>
      </c>
      <c r="C32" s="15">
        <v>31.442599999999999</v>
      </c>
      <c r="D32" s="15">
        <v>22.431100000000001</v>
      </c>
      <c r="E32" s="15">
        <v>22.779</v>
      </c>
      <c r="F32" s="15">
        <v>26.944500000000001</v>
      </c>
      <c r="G32" s="15">
        <v>16.459900000000001</v>
      </c>
      <c r="H32" s="15">
        <v>27.136500000000002</v>
      </c>
      <c r="I32" s="15">
        <v>31.442399999999999</v>
      </c>
      <c r="J32" s="15">
        <v>23.406300000000002</v>
      </c>
      <c r="K32" s="15">
        <v>22.779</v>
      </c>
      <c r="L32" s="15">
        <v>27.27</v>
      </c>
      <c r="M32" s="15">
        <v>17.468499999999999</v>
      </c>
      <c r="N32" s="15">
        <v>13.6409</v>
      </c>
      <c r="O32" s="15">
        <v>34.546900000000001</v>
      </c>
      <c r="P32" s="15">
        <v>13.629099999999999</v>
      </c>
      <c r="Q32" s="15">
        <v>0</v>
      </c>
      <c r="R32" s="15">
        <v>13.7195</v>
      </c>
      <c r="S32" s="15">
        <v>13.618499999999999</v>
      </c>
    </row>
    <row r="33" spans="1:19" ht="15" hidden="1" customHeight="1" outlineLevel="1">
      <c r="A33" s="9">
        <v>41214</v>
      </c>
      <c r="B33" s="15">
        <v>31.078199999999999</v>
      </c>
      <c r="C33" s="15">
        <v>30.775600000000001</v>
      </c>
      <c r="D33" s="15">
        <v>31.355</v>
      </c>
      <c r="E33" s="15">
        <v>43.9983</v>
      </c>
      <c r="F33" s="15">
        <v>27.496400000000001</v>
      </c>
      <c r="G33" s="15">
        <v>21.327999999999999</v>
      </c>
      <c r="H33" s="15">
        <v>31.397300000000001</v>
      </c>
      <c r="I33" s="15">
        <v>30.775400000000001</v>
      </c>
      <c r="J33" s="15">
        <v>31.985099999999999</v>
      </c>
      <c r="K33" s="15">
        <v>43.9983</v>
      </c>
      <c r="L33" s="15">
        <v>27.496400000000001</v>
      </c>
      <c r="M33" s="15">
        <v>22.9499</v>
      </c>
      <c r="N33" s="15">
        <v>12.516299999999999</v>
      </c>
      <c r="O33" s="15">
        <v>41.9101</v>
      </c>
      <c r="P33" s="15">
        <v>12.5015</v>
      </c>
      <c r="Q33" s="15">
        <v>0</v>
      </c>
      <c r="R33" s="15">
        <v>0</v>
      </c>
      <c r="S33" s="15">
        <v>12.5015</v>
      </c>
    </row>
    <row r="34" spans="1:19" ht="15" hidden="1" customHeight="1" outlineLevel="1">
      <c r="A34" s="9">
        <v>41244</v>
      </c>
      <c r="B34" s="15">
        <v>27.775200000000002</v>
      </c>
      <c r="C34" s="15">
        <v>31.2895</v>
      </c>
      <c r="D34" s="15">
        <v>24.386199999999999</v>
      </c>
      <c r="E34" s="15">
        <v>21.029</v>
      </c>
      <c r="F34" s="15">
        <v>28.400200000000002</v>
      </c>
      <c r="G34" s="15">
        <v>18.2624</v>
      </c>
      <c r="H34" s="15">
        <v>27.776499999999999</v>
      </c>
      <c r="I34" s="15">
        <v>31.286999999999999</v>
      </c>
      <c r="J34" s="15">
        <v>24.390599999999999</v>
      </c>
      <c r="K34" s="15">
        <v>21.029</v>
      </c>
      <c r="L34" s="15">
        <v>28.400200000000002</v>
      </c>
      <c r="M34" s="15">
        <v>18.279299999999999</v>
      </c>
      <c r="N34" s="15">
        <v>22.293199999999999</v>
      </c>
      <c r="O34" s="15">
        <v>49.143599999999999</v>
      </c>
      <c r="P34" s="15">
        <v>11.626200000000001</v>
      </c>
      <c r="Q34" s="15">
        <v>0</v>
      </c>
      <c r="R34" s="15">
        <v>0</v>
      </c>
      <c r="S34" s="15">
        <v>11.626200000000001</v>
      </c>
    </row>
    <row r="35" spans="1:19" ht="15" hidden="1" customHeight="1" outlineLevel="1">
      <c r="A35" s="9">
        <v>41275</v>
      </c>
      <c r="B35" s="15">
        <v>30.206199999999999</v>
      </c>
      <c r="C35" s="15">
        <v>32.065600000000003</v>
      </c>
      <c r="D35" s="15">
        <v>27.593599999999999</v>
      </c>
      <c r="E35" s="15">
        <v>23.627600000000001</v>
      </c>
      <c r="F35" s="15">
        <v>29.217600000000001</v>
      </c>
      <c r="G35" s="15">
        <v>27.677299999999999</v>
      </c>
      <c r="H35" s="15">
        <v>30.221800000000002</v>
      </c>
      <c r="I35" s="15">
        <v>32.066600000000001</v>
      </c>
      <c r="J35" s="15">
        <v>27.623999999999999</v>
      </c>
      <c r="K35" s="15">
        <v>23.627600000000001</v>
      </c>
      <c r="L35" s="15">
        <v>29.217600000000001</v>
      </c>
      <c r="M35" s="15">
        <v>27.993400000000001</v>
      </c>
      <c r="N35" s="15">
        <v>14.1478</v>
      </c>
      <c r="O35" s="15">
        <v>13.6122</v>
      </c>
      <c r="P35" s="15">
        <v>14.1663</v>
      </c>
      <c r="Q35" s="15">
        <v>0</v>
      </c>
      <c r="R35" s="15">
        <v>0</v>
      </c>
      <c r="S35" s="15">
        <v>14.1663</v>
      </c>
    </row>
    <row r="36" spans="1:19" ht="15" hidden="1" customHeight="1" outlineLevel="1">
      <c r="A36" s="9">
        <v>41306</v>
      </c>
      <c r="B36" s="15">
        <v>28.417300000000001</v>
      </c>
      <c r="C36" s="15">
        <v>30.276700000000002</v>
      </c>
      <c r="D36" s="15">
        <v>26.055599999999998</v>
      </c>
      <c r="E36" s="15">
        <v>24.318899999999999</v>
      </c>
      <c r="F36" s="15">
        <v>29.983499999999999</v>
      </c>
      <c r="G36" s="15">
        <v>19.1615</v>
      </c>
      <c r="H36" s="15">
        <v>28.671800000000001</v>
      </c>
      <c r="I36" s="15">
        <v>30.275300000000001</v>
      </c>
      <c r="J36" s="15">
        <v>26.5839</v>
      </c>
      <c r="K36" s="15">
        <v>24.318899999999999</v>
      </c>
      <c r="L36" s="15">
        <v>29.983499999999999</v>
      </c>
      <c r="M36" s="15">
        <v>20.6921</v>
      </c>
      <c r="N36" s="15">
        <v>5.3467000000000002</v>
      </c>
      <c r="O36" s="15">
        <v>47.653599999999997</v>
      </c>
      <c r="P36" s="15">
        <v>5.1685999999999996</v>
      </c>
      <c r="Q36" s="15">
        <v>0</v>
      </c>
      <c r="R36" s="15">
        <v>0</v>
      </c>
      <c r="S36" s="15">
        <v>5.1685999999999996</v>
      </c>
    </row>
    <row r="37" spans="1:19" ht="15" hidden="1" customHeight="1" outlineLevel="1">
      <c r="A37" s="9">
        <v>41334</v>
      </c>
      <c r="B37" s="15">
        <v>28.509599999999999</v>
      </c>
      <c r="C37" s="15">
        <v>30.704899999999999</v>
      </c>
      <c r="D37" s="15">
        <v>25.4861</v>
      </c>
      <c r="E37" s="15">
        <v>23.8049</v>
      </c>
      <c r="F37" s="15">
        <v>28.429200000000002</v>
      </c>
      <c r="G37" s="15">
        <v>19.022200000000002</v>
      </c>
      <c r="H37" s="15">
        <v>28.701799999999999</v>
      </c>
      <c r="I37" s="15">
        <v>30.8886</v>
      </c>
      <c r="J37" s="15">
        <v>25.683</v>
      </c>
      <c r="K37" s="15">
        <v>23.8049</v>
      </c>
      <c r="L37" s="15">
        <v>28.434999999999999</v>
      </c>
      <c r="M37" s="15">
        <v>19.633400000000002</v>
      </c>
      <c r="N37" s="15">
        <v>8.1591000000000005</v>
      </c>
      <c r="O37" s="15">
        <v>9.0023</v>
      </c>
      <c r="P37" s="15">
        <v>7.2460000000000004</v>
      </c>
      <c r="Q37" s="15">
        <v>0</v>
      </c>
      <c r="R37" s="15">
        <v>15.78</v>
      </c>
      <c r="S37" s="15">
        <v>7.0231000000000003</v>
      </c>
    </row>
    <row r="38" spans="1:19" ht="15" hidden="1" customHeight="1" outlineLevel="1">
      <c r="A38" s="9">
        <v>41365</v>
      </c>
      <c r="B38" s="15">
        <v>28.5716</v>
      </c>
      <c r="C38" s="15">
        <v>30.562100000000001</v>
      </c>
      <c r="D38" s="15">
        <v>25.9419</v>
      </c>
      <c r="E38" s="15">
        <v>21.6645</v>
      </c>
      <c r="F38" s="15">
        <v>29.047699999999999</v>
      </c>
      <c r="G38" s="15">
        <v>21.0609</v>
      </c>
      <c r="H38" s="15">
        <v>28.6523</v>
      </c>
      <c r="I38" s="15">
        <v>30.7104</v>
      </c>
      <c r="J38" s="15">
        <v>25.950600000000001</v>
      </c>
      <c r="K38" s="15">
        <v>21.6645</v>
      </c>
      <c r="L38" s="15">
        <v>29.047699999999999</v>
      </c>
      <c r="M38" s="15">
        <v>21.090399999999999</v>
      </c>
      <c r="N38" s="15">
        <v>9.6157000000000004</v>
      </c>
      <c r="O38" s="15">
        <v>9.4291</v>
      </c>
      <c r="P38" s="15">
        <v>12.3027</v>
      </c>
      <c r="Q38" s="15">
        <v>0</v>
      </c>
      <c r="R38" s="15">
        <v>0</v>
      </c>
      <c r="S38" s="15">
        <v>12.3027</v>
      </c>
    </row>
    <row r="39" spans="1:19" ht="15" hidden="1" customHeight="1" outlineLevel="1">
      <c r="A39" s="9">
        <v>41395</v>
      </c>
      <c r="B39" s="15">
        <v>28.656199999999998</v>
      </c>
      <c r="C39" s="15">
        <v>30.166699999999999</v>
      </c>
      <c r="D39" s="15">
        <v>26.769400000000001</v>
      </c>
      <c r="E39" s="15">
        <v>23.049299999999999</v>
      </c>
      <c r="F39" s="15">
        <v>28.9087</v>
      </c>
      <c r="G39" s="15">
        <v>20.869900000000001</v>
      </c>
      <c r="H39" s="15">
        <v>28.677700000000002</v>
      </c>
      <c r="I39" s="15">
        <v>30.166799999999999</v>
      </c>
      <c r="J39" s="15">
        <v>26.814499999999999</v>
      </c>
      <c r="K39" s="15">
        <v>23.049299999999999</v>
      </c>
      <c r="L39" s="15">
        <v>28.9087</v>
      </c>
      <c r="M39" s="15">
        <v>21.122499999999999</v>
      </c>
      <c r="N39" s="15">
        <v>4.5499999999999999E-2</v>
      </c>
      <c r="O39" s="15">
        <v>11.4055</v>
      </c>
      <c r="P39" s="15">
        <v>0</v>
      </c>
      <c r="Q39" s="15">
        <v>0</v>
      </c>
      <c r="R39" s="15">
        <v>0</v>
      </c>
      <c r="S39" s="15">
        <v>0</v>
      </c>
    </row>
    <row r="40" spans="1:19" ht="15" hidden="1" customHeight="1" outlineLevel="1">
      <c r="A40" s="9">
        <v>41426</v>
      </c>
      <c r="B40" s="15">
        <v>28.1509</v>
      </c>
      <c r="C40" s="15">
        <v>30.9008</v>
      </c>
      <c r="D40" s="15">
        <v>25.101400000000002</v>
      </c>
      <c r="E40" s="15">
        <v>22.096399999999999</v>
      </c>
      <c r="F40" s="15">
        <v>27.7592</v>
      </c>
      <c r="G40" s="15">
        <v>20.965900000000001</v>
      </c>
      <c r="H40" s="15">
        <v>28.1493</v>
      </c>
      <c r="I40" s="15">
        <v>30.898800000000001</v>
      </c>
      <c r="J40" s="15">
        <v>25.101400000000002</v>
      </c>
      <c r="K40" s="15">
        <v>22.096399999999999</v>
      </c>
      <c r="L40" s="15">
        <v>27.7592</v>
      </c>
      <c r="M40" s="15">
        <v>20.965900000000001</v>
      </c>
      <c r="N40" s="15">
        <v>36.312399999999997</v>
      </c>
      <c r="O40" s="15">
        <v>36.312399999999997</v>
      </c>
      <c r="P40" s="15">
        <v>0</v>
      </c>
      <c r="Q40" s="15">
        <v>0</v>
      </c>
      <c r="R40" s="15">
        <v>0</v>
      </c>
      <c r="S40" s="15" t="s">
        <v>265</v>
      </c>
    </row>
    <row r="41" spans="1:19" ht="15" hidden="1" customHeight="1" outlineLevel="1">
      <c r="A41" s="9">
        <v>41456</v>
      </c>
      <c r="B41" s="15">
        <v>27.438800000000001</v>
      </c>
      <c r="C41" s="15">
        <v>29.376999999999999</v>
      </c>
      <c r="D41" s="15">
        <v>25.7272</v>
      </c>
      <c r="E41" s="15">
        <v>22.911300000000001</v>
      </c>
      <c r="F41" s="15">
        <v>28.1371</v>
      </c>
      <c r="G41" s="15">
        <v>21.538699999999999</v>
      </c>
      <c r="H41" s="15">
        <v>27.508700000000001</v>
      </c>
      <c r="I41" s="15">
        <v>29.370100000000001</v>
      </c>
      <c r="J41" s="15">
        <v>25.850100000000001</v>
      </c>
      <c r="K41" s="15">
        <v>22.911300000000001</v>
      </c>
      <c r="L41" s="15">
        <v>28.1371</v>
      </c>
      <c r="M41" s="15">
        <v>21.923200000000001</v>
      </c>
      <c r="N41" s="15">
        <v>13.824199999999999</v>
      </c>
      <c r="O41" s="15">
        <v>49.539299999999997</v>
      </c>
      <c r="P41" s="15">
        <v>12.655099999999999</v>
      </c>
      <c r="Q41" s="15">
        <v>0</v>
      </c>
      <c r="R41" s="15">
        <v>0</v>
      </c>
      <c r="S41" s="15">
        <v>12.655099999999999</v>
      </c>
    </row>
    <row r="42" spans="1:19" ht="15" hidden="1" customHeight="1" outlineLevel="1">
      <c r="A42" s="9">
        <v>41487</v>
      </c>
      <c r="B42" s="15">
        <v>25.618200000000002</v>
      </c>
      <c r="C42" s="15">
        <v>27.031199999999998</v>
      </c>
      <c r="D42" s="15">
        <v>24.487300000000001</v>
      </c>
      <c r="E42" s="15">
        <v>21.507999999999999</v>
      </c>
      <c r="F42" s="15">
        <v>26.190899999999999</v>
      </c>
      <c r="G42" s="15">
        <v>20.598800000000001</v>
      </c>
      <c r="H42" s="15">
        <v>25.6218</v>
      </c>
      <c r="I42" s="15">
        <v>27.031199999999998</v>
      </c>
      <c r="J42" s="15">
        <v>24.492799999999999</v>
      </c>
      <c r="K42" s="15">
        <v>21.507999999999999</v>
      </c>
      <c r="L42" s="15">
        <v>26.190899999999999</v>
      </c>
      <c r="M42" s="15">
        <v>20.616900000000001</v>
      </c>
      <c r="N42" s="15">
        <v>16.533100000000001</v>
      </c>
      <c r="O42" s="15">
        <v>22.677700000000002</v>
      </c>
      <c r="P42" s="15">
        <v>16.5</v>
      </c>
      <c r="Q42" s="15">
        <v>0</v>
      </c>
      <c r="R42" s="15">
        <v>0</v>
      </c>
      <c r="S42" s="15">
        <v>16.5</v>
      </c>
    </row>
    <row r="43" spans="1:19" ht="15" hidden="1" customHeight="1" outlineLevel="1">
      <c r="A43" s="9">
        <v>41518</v>
      </c>
      <c r="B43" s="15">
        <v>25.968399999999999</v>
      </c>
      <c r="C43" s="15">
        <v>26.1982</v>
      </c>
      <c r="D43" s="15">
        <v>25.7681</v>
      </c>
      <c r="E43" s="15">
        <v>21.459800000000001</v>
      </c>
      <c r="F43" s="15">
        <v>28.789200000000001</v>
      </c>
      <c r="G43" s="15">
        <v>19.397600000000001</v>
      </c>
      <c r="H43" s="15">
        <v>25.966899999999999</v>
      </c>
      <c r="I43" s="15">
        <v>26.193200000000001</v>
      </c>
      <c r="J43" s="15">
        <v>25.7697</v>
      </c>
      <c r="K43" s="15">
        <v>21.459800000000001</v>
      </c>
      <c r="L43" s="15">
        <v>28.789200000000001</v>
      </c>
      <c r="M43" s="15">
        <v>19.4008</v>
      </c>
      <c r="N43" s="15">
        <v>33.791600000000003</v>
      </c>
      <c r="O43" s="15">
        <v>49.003399999999999</v>
      </c>
      <c r="P43" s="15">
        <v>15.5</v>
      </c>
      <c r="Q43" s="15">
        <v>0</v>
      </c>
      <c r="R43" s="15">
        <v>0</v>
      </c>
      <c r="S43" s="15">
        <v>15.5</v>
      </c>
    </row>
    <row r="44" spans="1:19" ht="15" hidden="1" customHeight="1" outlineLevel="1">
      <c r="A44" s="9">
        <v>41548</v>
      </c>
      <c r="B44" s="15">
        <v>26.343</v>
      </c>
      <c r="C44" s="15">
        <v>26.5595</v>
      </c>
      <c r="D44" s="15">
        <v>26.110299999999999</v>
      </c>
      <c r="E44" s="15">
        <v>25.046500000000002</v>
      </c>
      <c r="F44" s="15">
        <v>28.296600000000002</v>
      </c>
      <c r="G44" s="15">
        <v>19.617699999999999</v>
      </c>
      <c r="H44" s="15">
        <v>26.419899999999998</v>
      </c>
      <c r="I44" s="15">
        <v>26.5596</v>
      </c>
      <c r="J44" s="15">
        <v>26.267900000000001</v>
      </c>
      <c r="K44" s="15">
        <v>25.046500000000002</v>
      </c>
      <c r="L44" s="15">
        <v>28.584700000000002</v>
      </c>
      <c r="M44" s="15">
        <v>19.617699999999999</v>
      </c>
      <c r="N44" s="15">
        <v>14.4436</v>
      </c>
      <c r="O44" s="15">
        <v>18.6431</v>
      </c>
      <c r="P44" s="15">
        <v>14.4398</v>
      </c>
      <c r="Q44" s="15">
        <v>0</v>
      </c>
      <c r="R44" s="15">
        <v>14.4398</v>
      </c>
      <c r="S44" s="15" t="s">
        <v>265</v>
      </c>
    </row>
    <row r="45" spans="1:19" ht="15" hidden="1" customHeight="1" outlineLevel="1">
      <c r="A45" s="9">
        <v>41579</v>
      </c>
      <c r="B45" s="15">
        <v>26.136900000000001</v>
      </c>
      <c r="C45" s="15">
        <v>26.5913</v>
      </c>
      <c r="D45" s="15">
        <v>25.665700000000001</v>
      </c>
      <c r="E45" s="15">
        <v>24.015999999999998</v>
      </c>
      <c r="F45" s="15">
        <v>27.934200000000001</v>
      </c>
      <c r="G45" s="15">
        <v>19.1648</v>
      </c>
      <c r="H45" s="15">
        <v>26.292899999999999</v>
      </c>
      <c r="I45" s="15">
        <v>26.590599999999998</v>
      </c>
      <c r="J45" s="15">
        <v>25.9757</v>
      </c>
      <c r="K45" s="15">
        <v>24.015999999999998</v>
      </c>
      <c r="L45" s="15">
        <v>28.526299999999999</v>
      </c>
      <c r="M45" s="15">
        <v>19.1648</v>
      </c>
      <c r="N45" s="15">
        <v>14.5131</v>
      </c>
      <c r="O45" s="15">
        <v>34.796300000000002</v>
      </c>
      <c r="P45" s="15">
        <v>14.446999999999999</v>
      </c>
      <c r="Q45" s="15">
        <v>0</v>
      </c>
      <c r="R45" s="15">
        <v>14.446999999999999</v>
      </c>
      <c r="S45" s="15" t="s">
        <v>265</v>
      </c>
    </row>
    <row r="46" spans="1:19" ht="15" hidden="1" customHeight="1" outlineLevel="1">
      <c r="A46" s="9">
        <v>41609</v>
      </c>
      <c r="B46" s="15">
        <v>25.881699999999999</v>
      </c>
      <c r="C46" s="15">
        <v>26.558900000000001</v>
      </c>
      <c r="D46" s="15">
        <v>25.2637</v>
      </c>
      <c r="E46" s="15">
        <v>22.3247</v>
      </c>
      <c r="F46" s="15">
        <v>27.880800000000001</v>
      </c>
      <c r="G46" s="15">
        <v>19.921199999999999</v>
      </c>
      <c r="H46" s="15">
        <v>26.100100000000001</v>
      </c>
      <c r="I46" s="15">
        <v>26.558900000000001</v>
      </c>
      <c r="J46" s="15">
        <v>25.665900000000001</v>
      </c>
      <c r="K46" s="15">
        <v>22.3247</v>
      </c>
      <c r="L46" s="15">
        <v>28.6571</v>
      </c>
      <c r="M46" s="15">
        <v>19.980899999999998</v>
      </c>
      <c r="N46" s="15">
        <v>14.473699999999999</v>
      </c>
      <c r="O46" s="15">
        <v>15.146699999999999</v>
      </c>
      <c r="P46" s="15">
        <v>14.473699999999999</v>
      </c>
      <c r="Q46" s="15">
        <v>0</v>
      </c>
      <c r="R46" s="15">
        <v>14.478899999999999</v>
      </c>
      <c r="S46" s="15">
        <v>14.392200000000001</v>
      </c>
    </row>
    <row r="47" spans="1:19" ht="15" hidden="1" customHeight="1" outlineLevel="1">
      <c r="A47" s="9">
        <v>41640</v>
      </c>
      <c r="B47" s="15">
        <v>27.064800000000002</v>
      </c>
      <c r="C47" s="15">
        <v>27.101500000000001</v>
      </c>
      <c r="D47" s="15">
        <v>27.0166</v>
      </c>
      <c r="E47" s="15">
        <v>24.8826</v>
      </c>
      <c r="F47" s="15">
        <v>28.429500000000001</v>
      </c>
      <c r="G47" s="15">
        <v>23.061900000000001</v>
      </c>
      <c r="H47" s="15">
        <v>27.064800000000002</v>
      </c>
      <c r="I47" s="15">
        <v>27.101500000000001</v>
      </c>
      <c r="J47" s="15">
        <v>27.0166</v>
      </c>
      <c r="K47" s="15">
        <v>24.8826</v>
      </c>
      <c r="L47" s="15">
        <v>28.429500000000001</v>
      </c>
      <c r="M47" s="15">
        <v>23.061900000000001</v>
      </c>
      <c r="N47" s="15">
        <v>26.185199999999998</v>
      </c>
      <c r="O47" s="15">
        <v>26.185199999999998</v>
      </c>
      <c r="P47" s="15">
        <v>0</v>
      </c>
      <c r="Q47" s="15">
        <v>0</v>
      </c>
      <c r="R47" s="15" t="s">
        <v>265</v>
      </c>
      <c r="S47" s="15" t="s">
        <v>265</v>
      </c>
    </row>
    <row r="48" spans="1:19" ht="15" hidden="1" customHeight="1" outlineLevel="1">
      <c r="A48" s="9">
        <v>41671</v>
      </c>
      <c r="B48" s="15">
        <v>26.270600000000002</v>
      </c>
      <c r="C48" s="15">
        <v>28.529199999999999</v>
      </c>
      <c r="D48" s="15">
        <v>25.3322</v>
      </c>
      <c r="E48" s="15">
        <v>24.542000000000002</v>
      </c>
      <c r="F48" s="15">
        <v>27.342099999999999</v>
      </c>
      <c r="G48" s="15">
        <v>21.538900000000002</v>
      </c>
      <c r="H48" s="15">
        <v>26.2822</v>
      </c>
      <c r="I48" s="15">
        <v>28.528400000000001</v>
      </c>
      <c r="J48" s="15">
        <v>25.3477</v>
      </c>
      <c r="K48" s="15">
        <v>24.542000000000002</v>
      </c>
      <c r="L48" s="15">
        <v>27.342099999999999</v>
      </c>
      <c r="M48" s="15">
        <v>21.674600000000002</v>
      </c>
      <c r="N48" s="15">
        <v>15.8712</v>
      </c>
      <c r="O48" s="15">
        <v>35.2102</v>
      </c>
      <c r="P48" s="15">
        <v>15.167999999999999</v>
      </c>
      <c r="Q48" s="15">
        <v>0</v>
      </c>
      <c r="R48" s="15" t="s">
        <v>265</v>
      </c>
      <c r="S48" s="15">
        <v>15.167999999999999</v>
      </c>
    </row>
    <row r="49" spans="1:19" ht="15" hidden="1" customHeight="1" outlineLevel="1">
      <c r="A49" s="9">
        <v>41699</v>
      </c>
      <c r="B49" s="15">
        <v>25.7591</v>
      </c>
      <c r="C49" s="15">
        <v>26.568999999999999</v>
      </c>
      <c r="D49" s="15">
        <v>24.406099999999999</v>
      </c>
      <c r="E49" s="15">
        <v>20.919899999999998</v>
      </c>
      <c r="F49" s="15">
        <v>26.127300000000002</v>
      </c>
      <c r="G49" s="15">
        <v>21.7897</v>
      </c>
      <c r="H49" s="15">
        <v>25.759399999999999</v>
      </c>
      <c r="I49" s="15">
        <v>26.569400000000002</v>
      </c>
      <c r="J49" s="15">
        <v>24.406099999999999</v>
      </c>
      <c r="K49" s="15">
        <v>20.919899999999998</v>
      </c>
      <c r="L49" s="15">
        <v>26.127300000000002</v>
      </c>
      <c r="M49" s="15">
        <v>21.7897</v>
      </c>
      <c r="N49" s="15">
        <v>11.043100000000001</v>
      </c>
      <c r="O49" s="15">
        <v>11.043100000000001</v>
      </c>
      <c r="P49" s="15">
        <v>0</v>
      </c>
      <c r="Q49" s="15">
        <v>0</v>
      </c>
      <c r="R49" s="15">
        <v>0</v>
      </c>
      <c r="S49" s="15" t="s">
        <v>265</v>
      </c>
    </row>
    <row r="50" spans="1:19" ht="15" hidden="1" customHeight="1" outlineLevel="1">
      <c r="A50" s="9">
        <v>41730</v>
      </c>
      <c r="B50" s="15">
        <v>26.854099999999999</v>
      </c>
      <c r="C50" s="15">
        <v>27.055700000000002</v>
      </c>
      <c r="D50" s="15">
        <v>26.6279</v>
      </c>
      <c r="E50" s="15">
        <v>24.4407</v>
      </c>
      <c r="F50" s="15">
        <v>27.6525</v>
      </c>
      <c r="G50" s="15">
        <v>22.5047</v>
      </c>
      <c r="H50" s="15">
        <v>26.855799999999999</v>
      </c>
      <c r="I50" s="15">
        <v>27.058900000000001</v>
      </c>
      <c r="J50" s="15">
        <v>26.6279</v>
      </c>
      <c r="K50" s="15">
        <v>24.4407</v>
      </c>
      <c r="L50" s="15">
        <v>27.6525</v>
      </c>
      <c r="M50" s="15">
        <v>22.5047</v>
      </c>
      <c r="N50" s="15">
        <v>0.62629999999999997</v>
      </c>
      <c r="O50" s="15">
        <v>0.62629999999999997</v>
      </c>
      <c r="P50" s="15">
        <v>0</v>
      </c>
      <c r="Q50" s="15">
        <v>0</v>
      </c>
      <c r="R50" s="15">
        <v>0</v>
      </c>
      <c r="S50" s="15" t="s">
        <v>265</v>
      </c>
    </row>
    <row r="51" spans="1:19" ht="15" hidden="1" customHeight="1" outlineLevel="1">
      <c r="A51" s="9">
        <v>41760</v>
      </c>
      <c r="B51" s="15">
        <v>27.563500000000001</v>
      </c>
      <c r="C51" s="15">
        <v>27.290600000000001</v>
      </c>
      <c r="D51" s="15">
        <v>27.857900000000001</v>
      </c>
      <c r="E51" s="15">
        <v>25.506399999999999</v>
      </c>
      <c r="F51" s="15">
        <v>28.318899999999999</v>
      </c>
      <c r="G51" s="15">
        <v>27.447900000000001</v>
      </c>
      <c r="H51" s="15">
        <v>27.563600000000001</v>
      </c>
      <c r="I51" s="15">
        <v>27.290700000000001</v>
      </c>
      <c r="J51" s="15">
        <v>27.857900000000001</v>
      </c>
      <c r="K51" s="15">
        <v>25.506399999999999</v>
      </c>
      <c r="L51" s="15">
        <v>28.318899999999999</v>
      </c>
      <c r="M51" s="15">
        <v>27.447900000000001</v>
      </c>
      <c r="N51" s="15">
        <v>18.126200000000001</v>
      </c>
      <c r="O51" s="15">
        <v>18.126200000000001</v>
      </c>
      <c r="P51" s="15">
        <v>0</v>
      </c>
      <c r="Q51" s="15">
        <v>0</v>
      </c>
      <c r="R51" s="15">
        <v>0</v>
      </c>
      <c r="S51" s="15" t="s">
        <v>265</v>
      </c>
    </row>
    <row r="52" spans="1:19" ht="15" hidden="1" customHeight="1" outlineLevel="1">
      <c r="A52" s="9">
        <v>41791</v>
      </c>
      <c r="B52" s="15">
        <v>28.251000000000001</v>
      </c>
      <c r="C52" s="15">
        <v>27.8903</v>
      </c>
      <c r="D52" s="15">
        <v>28.685400000000001</v>
      </c>
      <c r="E52" s="15">
        <v>24.9375</v>
      </c>
      <c r="F52" s="15">
        <v>29.5899</v>
      </c>
      <c r="G52" s="15">
        <v>28.131699999999999</v>
      </c>
      <c r="H52" s="15">
        <v>28.251000000000001</v>
      </c>
      <c r="I52" s="15">
        <v>27.8904</v>
      </c>
      <c r="J52" s="15">
        <v>28.685400000000001</v>
      </c>
      <c r="K52" s="15">
        <v>24.9375</v>
      </c>
      <c r="L52" s="15">
        <v>29.5899</v>
      </c>
      <c r="M52" s="15">
        <v>28.131699999999999</v>
      </c>
      <c r="N52" s="15">
        <v>15.672599999999999</v>
      </c>
      <c r="O52" s="15">
        <v>15.672599999999999</v>
      </c>
      <c r="P52" s="15">
        <v>0</v>
      </c>
      <c r="Q52" s="15">
        <v>0</v>
      </c>
      <c r="R52" s="15">
        <v>0</v>
      </c>
      <c r="S52" s="15" t="s">
        <v>265</v>
      </c>
    </row>
    <row r="53" spans="1:19" ht="15" hidden="1" customHeight="1" outlineLevel="1">
      <c r="A53" s="9">
        <v>41821</v>
      </c>
      <c r="B53" s="15">
        <v>27.835000000000001</v>
      </c>
      <c r="C53" s="15">
        <v>27.982600000000001</v>
      </c>
      <c r="D53" s="15">
        <v>27.655100000000001</v>
      </c>
      <c r="E53" s="15">
        <v>23.555900000000001</v>
      </c>
      <c r="F53" s="15">
        <v>29.308</v>
      </c>
      <c r="G53" s="15">
        <v>24.939399999999999</v>
      </c>
      <c r="H53" s="15">
        <v>27.8383</v>
      </c>
      <c r="I53" s="15">
        <v>27.982700000000001</v>
      </c>
      <c r="J53" s="15">
        <v>27.662199999999999</v>
      </c>
      <c r="K53" s="15">
        <v>23.555900000000001</v>
      </c>
      <c r="L53" s="15">
        <v>29.308</v>
      </c>
      <c r="M53" s="15">
        <v>24.988299999999999</v>
      </c>
      <c r="N53" s="15">
        <v>13.559799999999999</v>
      </c>
      <c r="O53" s="15">
        <v>17.665700000000001</v>
      </c>
      <c r="P53" s="15">
        <v>13.49</v>
      </c>
      <c r="Q53" s="15">
        <v>0</v>
      </c>
      <c r="R53" s="15" t="s">
        <v>265</v>
      </c>
      <c r="S53" s="15">
        <v>13.49</v>
      </c>
    </row>
    <row r="54" spans="1:19" hidden="1" outlineLevel="1" collapsed="1">
      <c r="A54" s="9">
        <v>41852</v>
      </c>
      <c r="B54" s="15">
        <v>27.637699999999999</v>
      </c>
      <c r="C54" s="15">
        <v>27.001300000000001</v>
      </c>
      <c r="D54" s="15">
        <v>28.377099999999999</v>
      </c>
      <c r="E54" s="15">
        <v>22.031099999999999</v>
      </c>
      <c r="F54" s="15">
        <v>30.2163</v>
      </c>
      <c r="G54" s="15">
        <v>24.949100000000001</v>
      </c>
      <c r="H54" s="15">
        <v>27.636900000000001</v>
      </c>
      <c r="I54" s="15">
        <v>26.999700000000001</v>
      </c>
      <c r="J54" s="15">
        <v>28.377099999999999</v>
      </c>
      <c r="K54" s="15">
        <v>22.031099999999999</v>
      </c>
      <c r="L54" s="15">
        <v>30.2163</v>
      </c>
      <c r="M54" s="15">
        <v>24.949100000000001</v>
      </c>
      <c r="N54" s="15">
        <v>36.649900000000002</v>
      </c>
      <c r="O54" s="15">
        <v>36.649900000000002</v>
      </c>
      <c r="P54" s="15">
        <v>0</v>
      </c>
      <c r="Q54" s="15">
        <v>0</v>
      </c>
      <c r="R54" s="15">
        <v>0</v>
      </c>
      <c r="S54" s="15" t="s">
        <v>265</v>
      </c>
    </row>
    <row r="55" spans="1:19" hidden="1" outlineLevel="1" collapsed="1">
      <c r="A55" s="9">
        <v>41883</v>
      </c>
      <c r="B55" s="15">
        <v>27.084299999999999</v>
      </c>
      <c r="C55" s="15">
        <v>25.412800000000001</v>
      </c>
      <c r="D55" s="15">
        <v>28.9696</v>
      </c>
      <c r="E55" s="15">
        <v>23.164999999999999</v>
      </c>
      <c r="F55" s="15">
        <v>30.574100000000001</v>
      </c>
      <c r="G55" s="15">
        <v>25.815799999999999</v>
      </c>
      <c r="H55" s="15">
        <v>27.134499999999999</v>
      </c>
      <c r="I55" s="15">
        <v>25.413</v>
      </c>
      <c r="J55" s="15">
        <v>29.088200000000001</v>
      </c>
      <c r="K55" s="15">
        <v>23.164999999999999</v>
      </c>
      <c r="L55" s="15">
        <v>30.574100000000001</v>
      </c>
      <c r="M55" s="15">
        <v>27.257100000000001</v>
      </c>
      <c r="N55" s="15">
        <v>9.6273</v>
      </c>
      <c r="O55" s="15">
        <v>13.6243</v>
      </c>
      <c r="P55" s="15">
        <v>9.6180000000000003</v>
      </c>
      <c r="Q55" s="15">
        <v>0</v>
      </c>
      <c r="R55" s="15" t="s">
        <v>265</v>
      </c>
      <c r="S55" s="15">
        <v>9.6180000000000003</v>
      </c>
    </row>
    <row r="56" spans="1:19" hidden="1" outlineLevel="1" collapsed="1">
      <c r="A56" s="9">
        <v>41913</v>
      </c>
      <c r="B56" s="15">
        <v>25.749600000000001</v>
      </c>
      <c r="C56" s="15">
        <v>24.460699999999999</v>
      </c>
      <c r="D56" s="15">
        <v>27.060199999999998</v>
      </c>
      <c r="E56" s="15">
        <v>24.938199999999998</v>
      </c>
      <c r="F56" s="15">
        <v>28.299900000000001</v>
      </c>
      <c r="G56" s="15">
        <v>21.4453</v>
      </c>
      <c r="H56" s="15">
        <v>25.847300000000001</v>
      </c>
      <c r="I56" s="15">
        <v>24.461099999999998</v>
      </c>
      <c r="J56" s="15">
        <v>27.273199999999999</v>
      </c>
      <c r="K56" s="15">
        <v>24.938199999999998</v>
      </c>
      <c r="L56" s="15">
        <v>28.299900000000001</v>
      </c>
      <c r="M56" s="15">
        <v>22.889500000000002</v>
      </c>
      <c r="N56" s="15">
        <v>8.9679000000000002</v>
      </c>
      <c r="O56" s="15">
        <v>5.4122000000000003</v>
      </c>
      <c r="P56" s="15">
        <v>8.9746000000000006</v>
      </c>
      <c r="Q56" s="15">
        <v>0</v>
      </c>
      <c r="R56" s="15">
        <v>0</v>
      </c>
      <c r="S56" s="15">
        <v>8.9746000000000006</v>
      </c>
    </row>
    <row r="57" spans="1:19" hidden="1" outlineLevel="1" collapsed="1">
      <c r="A57" s="9">
        <v>41944</v>
      </c>
      <c r="B57" s="15">
        <v>26.228400000000001</v>
      </c>
      <c r="C57" s="15">
        <v>25.484200000000001</v>
      </c>
      <c r="D57" s="15">
        <v>26.9297</v>
      </c>
      <c r="E57" s="15">
        <v>25.954699999999999</v>
      </c>
      <c r="F57" s="15">
        <v>27.463100000000001</v>
      </c>
      <c r="G57" s="15">
        <v>24.317900000000002</v>
      </c>
      <c r="H57" s="15">
        <v>26.235299999999999</v>
      </c>
      <c r="I57" s="15">
        <v>25.484300000000001</v>
      </c>
      <c r="J57" s="15">
        <v>26.943200000000001</v>
      </c>
      <c r="K57" s="15">
        <v>25.954699999999999</v>
      </c>
      <c r="L57" s="15">
        <v>27.463100000000001</v>
      </c>
      <c r="M57" s="15">
        <v>24.4255</v>
      </c>
      <c r="N57" s="15">
        <v>0.7913</v>
      </c>
      <c r="O57" s="15">
        <v>20.119</v>
      </c>
      <c r="P57" s="15">
        <v>0</v>
      </c>
      <c r="Q57" s="15">
        <v>0</v>
      </c>
      <c r="R57" s="15">
        <v>0</v>
      </c>
      <c r="S57" s="15">
        <v>0</v>
      </c>
    </row>
    <row r="58" spans="1:19" hidden="1" outlineLevel="1" collapsed="1">
      <c r="A58" s="9">
        <v>41974</v>
      </c>
      <c r="B58" s="15">
        <v>25.692</v>
      </c>
      <c r="C58" s="15">
        <v>25.304600000000001</v>
      </c>
      <c r="D58" s="15">
        <v>26.008400000000002</v>
      </c>
      <c r="E58" s="15">
        <v>26.975000000000001</v>
      </c>
      <c r="F58" s="15">
        <v>27.360399999999998</v>
      </c>
      <c r="G58" s="15">
        <v>19.1158</v>
      </c>
      <c r="H58" s="15">
        <v>25.902000000000001</v>
      </c>
      <c r="I58" s="15">
        <v>25.303999999999998</v>
      </c>
      <c r="J58" s="15">
        <v>26.401299999999999</v>
      </c>
      <c r="K58" s="15">
        <v>26.975000000000001</v>
      </c>
      <c r="L58" s="15">
        <v>27.360399999999998</v>
      </c>
      <c r="M58" s="15">
        <v>20.788799999999998</v>
      </c>
      <c r="N58" s="15">
        <v>8.5484000000000009</v>
      </c>
      <c r="O58" s="15">
        <v>36.050600000000003</v>
      </c>
      <c r="P58" s="15">
        <v>8.4902999999999995</v>
      </c>
      <c r="Q58" s="15">
        <v>0</v>
      </c>
      <c r="R58" s="15" t="s">
        <v>265</v>
      </c>
      <c r="S58" s="15">
        <v>8.4902999999999995</v>
      </c>
    </row>
    <row r="59" spans="1:19" hidden="1" outlineLevel="1" collapsed="1">
      <c r="A59" s="9">
        <v>42005</v>
      </c>
      <c r="B59" s="15">
        <v>26.203299999999999</v>
      </c>
      <c r="C59" s="15">
        <v>25.704999999999998</v>
      </c>
      <c r="D59" s="15">
        <v>26.714099999999998</v>
      </c>
      <c r="E59" s="15">
        <v>28.581900000000001</v>
      </c>
      <c r="F59" s="15">
        <v>27.7028</v>
      </c>
      <c r="G59" s="15">
        <v>19.806000000000001</v>
      </c>
      <c r="H59" s="15">
        <v>26.475899999999999</v>
      </c>
      <c r="I59" s="15">
        <v>25.704499999999999</v>
      </c>
      <c r="J59" s="15">
        <v>27.294799999999999</v>
      </c>
      <c r="K59" s="15">
        <v>28.581900000000001</v>
      </c>
      <c r="L59" s="15">
        <v>27.7028</v>
      </c>
      <c r="M59" s="15">
        <v>23.0915</v>
      </c>
      <c r="N59" s="15">
        <v>10.3583</v>
      </c>
      <c r="O59" s="15">
        <v>38.143599999999999</v>
      </c>
      <c r="P59" s="15">
        <v>10.326599999999999</v>
      </c>
      <c r="Q59" s="15">
        <v>0</v>
      </c>
      <c r="R59" s="15" t="s">
        <v>265</v>
      </c>
      <c r="S59" s="15">
        <v>10.326599999999999</v>
      </c>
    </row>
    <row r="60" spans="1:19" hidden="1" outlineLevel="1" collapsed="1">
      <c r="A60" s="9">
        <v>42036</v>
      </c>
      <c r="B60" s="15">
        <v>24.397400000000001</v>
      </c>
      <c r="C60" s="15">
        <v>27.401900000000001</v>
      </c>
      <c r="D60" s="15">
        <v>22.646000000000001</v>
      </c>
      <c r="E60" s="15">
        <v>29.189800000000002</v>
      </c>
      <c r="F60" s="15">
        <v>26.640799999999999</v>
      </c>
      <c r="G60" s="15">
        <v>17.1037</v>
      </c>
      <c r="H60" s="15">
        <v>24.3825</v>
      </c>
      <c r="I60" s="15">
        <v>27.366499999999998</v>
      </c>
      <c r="J60" s="15">
        <v>22.646000000000001</v>
      </c>
      <c r="K60" s="15">
        <v>29.189800000000002</v>
      </c>
      <c r="L60" s="15">
        <v>26.640799999999999</v>
      </c>
      <c r="M60" s="15">
        <v>17.1037</v>
      </c>
      <c r="N60" s="15">
        <v>48.668900000000001</v>
      </c>
      <c r="O60" s="15">
        <v>48.668900000000001</v>
      </c>
      <c r="P60" s="15">
        <v>0</v>
      </c>
      <c r="Q60" s="15">
        <v>0</v>
      </c>
      <c r="R60" s="15">
        <v>0</v>
      </c>
      <c r="S60" s="15" t="s">
        <v>265</v>
      </c>
    </row>
    <row r="61" spans="1:19" hidden="1" outlineLevel="1" collapsed="1">
      <c r="A61" s="9">
        <v>42064</v>
      </c>
      <c r="B61" s="15">
        <v>25.7407</v>
      </c>
      <c r="C61" s="15">
        <v>29.729500000000002</v>
      </c>
      <c r="D61" s="15">
        <v>23.731200000000001</v>
      </c>
      <c r="E61" s="15">
        <v>32.423900000000003</v>
      </c>
      <c r="F61" s="15">
        <v>25.8993</v>
      </c>
      <c r="G61" s="15">
        <v>14.452299999999999</v>
      </c>
      <c r="H61" s="15">
        <v>25.7273</v>
      </c>
      <c r="I61" s="15">
        <v>29.706499999999998</v>
      </c>
      <c r="J61" s="15">
        <v>23.731200000000001</v>
      </c>
      <c r="K61" s="15">
        <v>32.423900000000003</v>
      </c>
      <c r="L61" s="15">
        <v>25.8993</v>
      </c>
      <c r="M61" s="15">
        <v>14.452299999999999</v>
      </c>
      <c r="N61" s="15">
        <v>35.079900000000002</v>
      </c>
      <c r="O61" s="15">
        <v>35.079900000000002</v>
      </c>
      <c r="P61" s="15">
        <v>0</v>
      </c>
      <c r="Q61" s="15">
        <v>0</v>
      </c>
      <c r="R61" s="15" t="s">
        <v>265</v>
      </c>
      <c r="S61" s="15" t="s">
        <v>265</v>
      </c>
    </row>
    <row r="62" spans="1:19" hidden="1" outlineLevel="1" collapsed="1">
      <c r="A62" s="9">
        <v>42095</v>
      </c>
      <c r="B62" s="15">
        <v>25.7592</v>
      </c>
      <c r="C62" s="15">
        <v>32.5137</v>
      </c>
      <c r="D62" s="15">
        <v>23.522099999999998</v>
      </c>
      <c r="E62" s="15">
        <v>48.365000000000002</v>
      </c>
      <c r="F62" s="15">
        <v>26.225999999999999</v>
      </c>
      <c r="G62" s="15">
        <v>11.783899999999999</v>
      </c>
      <c r="H62" s="15">
        <v>25.7547</v>
      </c>
      <c r="I62" s="15">
        <v>32.505600000000001</v>
      </c>
      <c r="J62" s="15">
        <v>23.522099999999998</v>
      </c>
      <c r="K62" s="15">
        <v>48.365000000000002</v>
      </c>
      <c r="L62" s="15">
        <v>26.225999999999999</v>
      </c>
      <c r="M62" s="15">
        <v>11.783899999999999</v>
      </c>
      <c r="N62" s="15">
        <v>37.963900000000002</v>
      </c>
      <c r="O62" s="15">
        <v>37.963900000000002</v>
      </c>
      <c r="P62" s="15" t="s">
        <v>265</v>
      </c>
      <c r="Q62" s="15" t="s">
        <v>265</v>
      </c>
      <c r="R62" s="15" t="s">
        <v>265</v>
      </c>
      <c r="S62" s="15" t="s">
        <v>265</v>
      </c>
    </row>
    <row r="63" spans="1:19" hidden="1" outlineLevel="1" collapsed="1">
      <c r="A63" s="9">
        <v>42125</v>
      </c>
      <c r="B63" s="15">
        <v>27.3306</v>
      </c>
      <c r="C63" s="15">
        <v>31.965299999999999</v>
      </c>
      <c r="D63" s="15">
        <v>25.372800000000002</v>
      </c>
      <c r="E63" s="15">
        <v>29.3355</v>
      </c>
      <c r="F63" s="15">
        <v>27.337800000000001</v>
      </c>
      <c r="G63" s="15">
        <v>13.587999999999999</v>
      </c>
      <c r="H63" s="15">
        <v>27.4664</v>
      </c>
      <c r="I63" s="15">
        <v>31.962900000000001</v>
      </c>
      <c r="J63" s="15">
        <v>25.535499999999999</v>
      </c>
      <c r="K63" s="15">
        <v>29.3355</v>
      </c>
      <c r="L63" s="15">
        <v>27.337800000000001</v>
      </c>
      <c r="M63" s="15">
        <v>13.3058</v>
      </c>
      <c r="N63" s="15">
        <v>16.1036</v>
      </c>
      <c r="O63" s="15">
        <v>36.879800000000003</v>
      </c>
      <c r="P63" s="15">
        <v>15.85</v>
      </c>
      <c r="Q63" s="15" t="s">
        <v>265</v>
      </c>
      <c r="R63" s="15" t="s">
        <v>265</v>
      </c>
      <c r="S63" s="15">
        <v>15.85</v>
      </c>
    </row>
    <row r="64" spans="1:19" hidden="1" outlineLevel="1" collapsed="1">
      <c r="A64" s="9">
        <v>42156</v>
      </c>
      <c r="B64" s="15">
        <v>27.873000000000001</v>
      </c>
      <c r="C64" s="15">
        <v>33.008499999999998</v>
      </c>
      <c r="D64" s="15">
        <v>25.882200000000001</v>
      </c>
      <c r="E64" s="15">
        <v>30.6158</v>
      </c>
      <c r="F64" s="15">
        <v>26.775500000000001</v>
      </c>
      <c r="G64" s="15">
        <v>13.285299999999999</v>
      </c>
      <c r="H64" s="15">
        <v>27.872900000000001</v>
      </c>
      <c r="I64" s="15">
        <v>33.008299999999998</v>
      </c>
      <c r="J64" s="15">
        <v>25.882200000000001</v>
      </c>
      <c r="K64" s="15">
        <v>30.6158</v>
      </c>
      <c r="L64" s="15">
        <v>26.775500000000001</v>
      </c>
      <c r="M64" s="15">
        <v>13.285299999999999</v>
      </c>
      <c r="N64" s="15">
        <v>37.866</v>
      </c>
      <c r="O64" s="15">
        <v>37.866</v>
      </c>
      <c r="P64" s="15">
        <v>0</v>
      </c>
      <c r="Q64" s="15">
        <v>0</v>
      </c>
      <c r="R64" s="15" t="s">
        <v>265</v>
      </c>
      <c r="S64" s="15" t="s">
        <v>265</v>
      </c>
    </row>
    <row r="65" spans="1:19" hidden="1" outlineLevel="1" collapsed="1">
      <c r="A65" s="9">
        <v>42186</v>
      </c>
      <c r="B65" s="15">
        <v>27.893599999999999</v>
      </c>
      <c r="C65" s="15">
        <v>32.856299999999997</v>
      </c>
      <c r="D65" s="15">
        <v>26.0669</v>
      </c>
      <c r="E65" s="15">
        <v>30.4513</v>
      </c>
      <c r="F65" s="15">
        <v>27.527999999999999</v>
      </c>
      <c r="G65" s="15">
        <v>17.628799999999998</v>
      </c>
      <c r="H65" s="15">
        <v>28.0626</v>
      </c>
      <c r="I65" s="15">
        <v>32.8553</v>
      </c>
      <c r="J65" s="15">
        <v>26.275700000000001</v>
      </c>
      <c r="K65" s="15">
        <v>30.4513</v>
      </c>
      <c r="L65" s="15">
        <v>27.527999999999999</v>
      </c>
      <c r="M65" s="15">
        <v>18.265999999999998</v>
      </c>
      <c r="N65" s="15">
        <v>10.188000000000001</v>
      </c>
      <c r="O65" s="15">
        <v>39.757300000000001</v>
      </c>
      <c r="P65" s="15">
        <v>10.066000000000001</v>
      </c>
      <c r="Q65" s="15" t="s">
        <v>265</v>
      </c>
      <c r="R65" s="15" t="s">
        <v>265</v>
      </c>
      <c r="S65" s="15">
        <v>10.066000000000001</v>
      </c>
    </row>
    <row r="66" spans="1:19" hidden="1" outlineLevel="1" collapsed="1">
      <c r="A66" s="9">
        <v>42217</v>
      </c>
      <c r="B66" s="15">
        <v>24.915900000000001</v>
      </c>
      <c r="C66" s="15">
        <v>32.695599999999999</v>
      </c>
      <c r="D66" s="15">
        <v>22.5337</v>
      </c>
      <c r="E66" s="15">
        <v>32.559800000000003</v>
      </c>
      <c r="F66" s="15">
        <v>23.459099999999999</v>
      </c>
      <c r="G66" s="15">
        <v>12.666399999999999</v>
      </c>
      <c r="H66" s="15">
        <v>24.812899999999999</v>
      </c>
      <c r="I66" s="15">
        <v>31.296399999999998</v>
      </c>
      <c r="J66" s="15">
        <v>23.082000000000001</v>
      </c>
      <c r="K66" s="15">
        <v>32.559800000000003</v>
      </c>
      <c r="L66" s="15">
        <v>23.459099999999999</v>
      </c>
      <c r="M66" s="15">
        <v>14.5648</v>
      </c>
      <c r="N66" s="15">
        <v>26.368099999999998</v>
      </c>
      <c r="O66" s="15">
        <v>40.006900000000002</v>
      </c>
      <c r="P66" s="15">
        <v>8.3768999999999991</v>
      </c>
      <c r="Q66" s="15" t="s">
        <v>265</v>
      </c>
      <c r="R66" s="15" t="s">
        <v>265</v>
      </c>
      <c r="S66" s="15">
        <v>8.3768999999999991</v>
      </c>
    </row>
    <row r="67" spans="1:19" hidden="1" outlineLevel="1" collapsed="1">
      <c r="A67" s="9">
        <v>42248</v>
      </c>
      <c r="B67" s="15">
        <v>27.958500000000001</v>
      </c>
      <c r="C67" s="15">
        <v>31.1934</v>
      </c>
      <c r="D67" s="15">
        <v>26.947800000000001</v>
      </c>
      <c r="E67" s="15">
        <v>30.718599999999999</v>
      </c>
      <c r="F67" s="15">
        <v>27.6706</v>
      </c>
      <c r="G67" s="15">
        <v>15.536799999999999</v>
      </c>
      <c r="H67" s="15">
        <v>27.9575</v>
      </c>
      <c r="I67" s="15">
        <v>31.1907</v>
      </c>
      <c r="J67" s="15">
        <v>26.947800000000001</v>
      </c>
      <c r="K67" s="15">
        <v>30.718599999999999</v>
      </c>
      <c r="L67" s="15">
        <v>27.6706</v>
      </c>
      <c r="M67" s="15">
        <v>15.536799999999999</v>
      </c>
      <c r="N67" s="15">
        <v>37.7881</v>
      </c>
      <c r="O67" s="15">
        <v>37.7881</v>
      </c>
      <c r="P67" s="15">
        <v>0</v>
      </c>
      <c r="Q67" s="15" t="s">
        <v>265</v>
      </c>
      <c r="R67" s="15">
        <v>0</v>
      </c>
      <c r="S67" s="15" t="s">
        <v>265</v>
      </c>
    </row>
    <row r="68" spans="1:19" hidden="1" outlineLevel="1" collapsed="1">
      <c r="A68" s="9">
        <v>42278</v>
      </c>
      <c r="B68" s="15">
        <v>28.777899999999999</v>
      </c>
      <c r="C68" s="15">
        <v>33.643900000000002</v>
      </c>
      <c r="D68" s="15">
        <v>27.231400000000001</v>
      </c>
      <c r="E68" s="15">
        <v>30.539400000000001</v>
      </c>
      <c r="F68" s="15">
        <v>27.965599999999998</v>
      </c>
      <c r="G68" s="15">
        <v>15.927199999999999</v>
      </c>
      <c r="H68" s="15">
        <v>28.7974</v>
      </c>
      <c r="I68" s="15">
        <v>33.6434</v>
      </c>
      <c r="J68" s="15">
        <v>27.255600000000001</v>
      </c>
      <c r="K68" s="15">
        <v>30.539400000000001</v>
      </c>
      <c r="L68" s="15">
        <v>27.965599999999998</v>
      </c>
      <c r="M68" s="15">
        <v>16.066299999999998</v>
      </c>
      <c r="N68" s="15">
        <v>8.3795000000000002</v>
      </c>
      <c r="O68" s="15">
        <v>37.2423</v>
      </c>
      <c r="P68" s="15">
        <v>7.2610000000000001</v>
      </c>
      <c r="Q68" s="15" t="s">
        <v>265</v>
      </c>
      <c r="R68" s="15">
        <v>0</v>
      </c>
      <c r="S68" s="15">
        <v>7.2610000000000001</v>
      </c>
    </row>
    <row r="69" spans="1:19" hidden="1" outlineLevel="1" collapsed="1">
      <c r="A69" s="9">
        <v>42309</v>
      </c>
      <c r="B69" s="15">
        <v>26.8231</v>
      </c>
      <c r="C69" s="15">
        <v>31.077200000000001</v>
      </c>
      <c r="D69" s="15">
        <v>25.7347</v>
      </c>
      <c r="E69" s="15">
        <v>31.092600000000001</v>
      </c>
      <c r="F69" s="15">
        <v>26.928799999999999</v>
      </c>
      <c r="G69" s="15">
        <v>15.3322</v>
      </c>
      <c r="H69" s="15">
        <v>26.793500000000002</v>
      </c>
      <c r="I69" s="15">
        <v>30.977900000000002</v>
      </c>
      <c r="J69" s="15">
        <v>25.7347</v>
      </c>
      <c r="K69" s="15">
        <v>31.092600000000001</v>
      </c>
      <c r="L69" s="15">
        <v>26.928799999999999</v>
      </c>
      <c r="M69" s="15">
        <v>15.3322</v>
      </c>
      <c r="N69" s="15">
        <v>39.959299999999999</v>
      </c>
      <c r="O69" s="15">
        <v>39.959299999999999</v>
      </c>
      <c r="P69" s="15" t="s">
        <v>265</v>
      </c>
      <c r="Q69" s="15" t="s">
        <v>265</v>
      </c>
      <c r="R69" s="15" t="s">
        <v>265</v>
      </c>
      <c r="S69" s="15" t="s">
        <v>265</v>
      </c>
    </row>
    <row r="70" spans="1:19" hidden="1" outlineLevel="1" collapsed="1">
      <c r="A70" s="9">
        <v>42339</v>
      </c>
      <c r="B70" s="15">
        <v>21.204599999999999</v>
      </c>
      <c r="C70" s="15">
        <v>30.683399999999999</v>
      </c>
      <c r="D70" s="15">
        <v>19.474799999999998</v>
      </c>
      <c r="E70" s="15">
        <v>30.6358</v>
      </c>
      <c r="F70" s="15">
        <v>27.522600000000001</v>
      </c>
      <c r="G70" s="15">
        <v>3.875</v>
      </c>
      <c r="H70" s="15">
        <v>21.327300000000001</v>
      </c>
      <c r="I70" s="15">
        <v>30.6325</v>
      </c>
      <c r="J70" s="15">
        <v>19.614999999999998</v>
      </c>
      <c r="K70" s="15">
        <v>30.6358</v>
      </c>
      <c r="L70" s="15">
        <v>27.522600000000001</v>
      </c>
      <c r="M70" s="15">
        <v>3.7825000000000002</v>
      </c>
      <c r="N70" s="15">
        <v>8.6024999999999991</v>
      </c>
      <c r="O70" s="15">
        <v>49.443199999999997</v>
      </c>
      <c r="P70" s="15">
        <v>6.7539999999999996</v>
      </c>
      <c r="Q70" s="15">
        <v>0</v>
      </c>
      <c r="R70" s="15">
        <v>0</v>
      </c>
      <c r="S70" s="15">
        <v>6.7539999999999996</v>
      </c>
    </row>
    <row r="71" spans="1:19" hidden="1" outlineLevel="1" collapsed="1">
      <c r="A71" s="9">
        <v>42370</v>
      </c>
      <c r="B71" s="15">
        <v>27.258099999999999</v>
      </c>
      <c r="C71" s="15">
        <v>30.2761</v>
      </c>
      <c r="D71" s="15">
        <v>25.557700000000001</v>
      </c>
      <c r="E71" s="15">
        <v>27.787800000000001</v>
      </c>
      <c r="F71" s="15">
        <v>27.664400000000001</v>
      </c>
      <c r="G71" s="15">
        <v>11.9575</v>
      </c>
      <c r="H71" s="15">
        <v>27.527000000000001</v>
      </c>
      <c r="I71" s="15">
        <v>30.271100000000001</v>
      </c>
      <c r="J71" s="15">
        <v>25.945699999999999</v>
      </c>
      <c r="K71" s="15">
        <v>27.787800000000001</v>
      </c>
      <c r="L71" s="15">
        <v>27.664400000000001</v>
      </c>
      <c r="M71" s="15">
        <v>12.5684</v>
      </c>
      <c r="N71" s="15">
        <v>9.3824000000000005</v>
      </c>
      <c r="O71" s="15">
        <v>38.917499999999997</v>
      </c>
      <c r="P71" s="15">
        <v>8.9570000000000007</v>
      </c>
      <c r="Q71" s="15" t="s">
        <v>265</v>
      </c>
      <c r="R71" s="15">
        <v>0</v>
      </c>
      <c r="S71" s="15">
        <v>8.9570000000000007</v>
      </c>
    </row>
    <row r="72" spans="1:19" hidden="1" outlineLevel="1" collapsed="1">
      <c r="A72" s="9">
        <v>42401</v>
      </c>
      <c r="B72" s="15">
        <v>26.3949</v>
      </c>
      <c r="C72" s="15">
        <v>30.194500000000001</v>
      </c>
      <c r="D72" s="15">
        <v>24.29</v>
      </c>
      <c r="E72" s="15">
        <v>33.799700000000001</v>
      </c>
      <c r="F72" s="15">
        <v>27.938300000000002</v>
      </c>
      <c r="G72" s="15">
        <v>4.8345000000000002</v>
      </c>
      <c r="H72" s="15">
        <v>26.449300000000001</v>
      </c>
      <c r="I72" s="15">
        <v>30.1846</v>
      </c>
      <c r="J72" s="15">
        <v>24.370100000000001</v>
      </c>
      <c r="K72" s="15">
        <v>33.799700000000001</v>
      </c>
      <c r="L72" s="15">
        <v>27.938300000000002</v>
      </c>
      <c r="M72" s="15">
        <v>4.7007000000000003</v>
      </c>
      <c r="N72" s="15">
        <v>11.4193</v>
      </c>
      <c r="O72" s="15">
        <v>48.5685</v>
      </c>
      <c r="P72" s="15">
        <v>9.3390000000000004</v>
      </c>
      <c r="Q72" s="15" t="s">
        <v>265</v>
      </c>
      <c r="R72" s="15">
        <v>0</v>
      </c>
      <c r="S72" s="15">
        <v>9.3390000000000004</v>
      </c>
    </row>
    <row r="73" spans="1:19" hidden="1" outlineLevel="1" collapsed="1">
      <c r="A73" s="9">
        <v>42430</v>
      </c>
      <c r="B73" s="15">
        <v>28.12</v>
      </c>
      <c r="C73" s="15">
        <v>30.129200000000001</v>
      </c>
      <c r="D73" s="15">
        <v>26.970800000000001</v>
      </c>
      <c r="E73" s="15">
        <v>33.772799999999997</v>
      </c>
      <c r="F73" s="15">
        <v>26.7134</v>
      </c>
      <c r="G73" s="15">
        <v>19.707100000000001</v>
      </c>
      <c r="H73" s="15">
        <v>28.091699999999999</v>
      </c>
      <c r="I73" s="15">
        <v>30.0625</v>
      </c>
      <c r="J73" s="15">
        <v>26.970800000000001</v>
      </c>
      <c r="K73" s="15">
        <v>33.772799999999997</v>
      </c>
      <c r="L73" s="15">
        <v>26.7134</v>
      </c>
      <c r="M73" s="15">
        <v>19.707100000000001</v>
      </c>
      <c r="N73" s="15">
        <v>42.201300000000003</v>
      </c>
      <c r="O73" s="15">
        <v>42.201300000000003</v>
      </c>
      <c r="P73" s="15" t="s">
        <v>265</v>
      </c>
      <c r="Q73" s="15" t="s">
        <v>265</v>
      </c>
      <c r="R73" s="15" t="s">
        <v>265</v>
      </c>
      <c r="S73" s="15" t="s">
        <v>265</v>
      </c>
    </row>
    <row r="74" spans="1:19" hidden="1" outlineLevel="1" collapsed="1">
      <c r="A74" s="9">
        <v>42461</v>
      </c>
      <c r="B74" s="15">
        <v>28.205200000000001</v>
      </c>
      <c r="C74" s="15">
        <v>29.8308</v>
      </c>
      <c r="D74" s="15">
        <v>27.404599999999999</v>
      </c>
      <c r="E74" s="15">
        <v>33.178400000000003</v>
      </c>
      <c r="F74" s="15">
        <v>27.6998</v>
      </c>
      <c r="G74" s="15">
        <v>17.1981</v>
      </c>
      <c r="H74" s="15">
        <v>28.205100000000002</v>
      </c>
      <c r="I74" s="15">
        <v>29.830400000000001</v>
      </c>
      <c r="J74" s="15">
        <v>27.404599999999999</v>
      </c>
      <c r="K74" s="15">
        <v>33.178400000000003</v>
      </c>
      <c r="L74" s="15">
        <v>27.6998</v>
      </c>
      <c r="M74" s="15">
        <v>17.1981</v>
      </c>
      <c r="N74" s="15">
        <v>37.302100000000003</v>
      </c>
      <c r="O74" s="15">
        <v>37.302100000000003</v>
      </c>
      <c r="P74" s="15" t="s">
        <v>265</v>
      </c>
      <c r="Q74" s="15" t="s">
        <v>265</v>
      </c>
      <c r="R74" s="15" t="s">
        <v>265</v>
      </c>
      <c r="S74" s="15" t="s">
        <v>265</v>
      </c>
    </row>
    <row r="75" spans="1:19" hidden="1" outlineLevel="1" collapsed="1">
      <c r="A75" s="9">
        <v>42491</v>
      </c>
      <c r="B75" s="15">
        <v>29.620899999999999</v>
      </c>
      <c r="C75" s="15">
        <v>29.430299999999999</v>
      </c>
      <c r="D75" s="15">
        <v>29.713200000000001</v>
      </c>
      <c r="E75" s="15">
        <v>44.894300000000001</v>
      </c>
      <c r="F75" s="15">
        <v>28.028700000000001</v>
      </c>
      <c r="G75" s="15">
        <v>18.776</v>
      </c>
      <c r="H75" s="15">
        <v>29.6038</v>
      </c>
      <c r="I75" s="15">
        <v>29.377300000000002</v>
      </c>
      <c r="J75" s="15">
        <v>29.713200000000001</v>
      </c>
      <c r="K75" s="15">
        <v>44.894300000000001</v>
      </c>
      <c r="L75" s="15">
        <v>28.028700000000001</v>
      </c>
      <c r="M75" s="15">
        <v>18.776</v>
      </c>
      <c r="N75" s="15">
        <v>43.114100000000001</v>
      </c>
      <c r="O75" s="15">
        <v>43.114100000000001</v>
      </c>
      <c r="P75" s="15">
        <v>0</v>
      </c>
      <c r="Q75" s="15">
        <v>0</v>
      </c>
      <c r="R75" s="15" t="s">
        <v>265</v>
      </c>
      <c r="S75" s="15" t="s">
        <v>265</v>
      </c>
    </row>
    <row r="76" spans="1:19" hidden="1" outlineLevel="1" collapsed="1">
      <c r="A76" s="9">
        <v>42522</v>
      </c>
      <c r="B76" s="15">
        <v>29.480399999999999</v>
      </c>
      <c r="C76" s="15">
        <v>28.632000000000001</v>
      </c>
      <c r="D76" s="15">
        <v>29.8139</v>
      </c>
      <c r="E76" s="15">
        <v>42.7819</v>
      </c>
      <c r="F76" s="15">
        <v>28.094999999999999</v>
      </c>
      <c r="G76" s="15">
        <v>27.210999999999999</v>
      </c>
      <c r="H76" s="15">
        <v>29.467199999999998</v>
      </c>
      <c r="I76" s="15">
        <v>28.583300000000001</v>
      </c>
      <c r="J76" s="15">
        <v>29.8139</v>
      </c>
      <c r="K76" s="15">
        <v>42.7819</v>
      </c>
      <c r="L76" s="15">
        <v>28.094999999999999</v>
      </c>
      <c r="M76" s="15">
        <v>27.210999999999999</v>
      </c>
      <c r="N76" s="15">
        <v>49.712899999999998</v>
      </c>
      <c r="O76" s="15">
        <v>49.712899999999998</v>
      </c>
      <c r="P76" s="15">
        <v>0</v>
      </c>
      <c r="Q76" s="15" t="s">
        <v>265</v>
      </c>
      <c r="R76" s="15">
        <v>0</v>
      </c>
      <c r="S76" s="15" t="s">
        <v>265</v>
      </c>
    </row>
    <row r="77" spans="1:19" hidden="1" outlineLevel="1" collapsed="1">
      <c r="A77" s="9">
        <v>42552</v>
      </c>
      <c r="B77" s="15">
        <v>29.082899999999999</v>
      </c>
      <c r="C77" s="15">
        <v>28.7134</v>
      </c>
      <c r="D77" s="15">
        <v>29.221800000000002</v>
      </c>
      <c r="E77" s="15">
        <v>42.901600000000002</v>
      </c>
      <c r="F77" s="15">
        <v>27.834499999999998</v>
      </c>
      <c r="G77" s="15">
        <v>20.800699999999999</v>
      </c>
      <c r="H77" s="15">
        <v>29.082599999999999</v>
      </c>
      <c r="I77" s="15">
        <v>28.712</v>
      </c>
      <c r="J77" s="15">
        <v>29.221800000000002</v>
      </c>
      <c r="K77" s="15">
        <v>42.901600000000002</v>
      </c>
      <c r="L77" s="15">
        <v>27.834499999999998</v>
      </c>
      <c r="M77" s="15">
        <v>20.800699999999999</v>
      </c>
      <c r="N77" s="15">
        <v>42.450200000000002</v>
      </c>
      <c r="O77" s="15">
        <v>42.450200000000002</v>
      </c>
      <c r="P77" s="15">
        <v>0</v>
      </c>
      <c r="Q77" s="15" t="s">
        <v>265</v>
      </c>
      <c r="R77" s="15">
        <v>0</v>
      </c>
      <c r="S77" s="15" t="s">
        <v>265</v>
      </c>
    </row>
    <row r="78" spans="1:19" hidden="1" outlineLevel="1" collapsed="1">
      <c r="A78" s="9">
        <v>42583</v>
      </c>
      <c r="B78" s="15">
        <v>28.888999999999999</v>
      </c>
      <c r="C78" s="15">
        <v>29.446400000000001</v>
      </c>
      <c r="D78" s="15">
        <v>28.509799999999998</v>
      </c>
      <c r="E78" s="15">
        <v>36.274299999999997</v>
      </c>
      <c r="F78" s="15">
        <v>28.199200000000001</v>
      </c>
      <c r="G78" s="15">
        <v>21.192799999999998</v>
      </c>
      <c r="H78" s="15">
        <v>28.996099999999998</v>
      </c>
      <c r="I78" s="15">
        <v>29.446100000000001</v>
      </c>
      <c r="J78" s="15">
        <v>28.686699999999998</v>
      </c>
      <c r="K78" s="15">
        <v>36.274299999999997</v>
      </c>
      <c r="L78" s="15">
        <v>28.415800000000001</v>
      </c>
      <c r="M78" s="15">
        <v>21.192799999999998</v>
      </c>
      <c r="N78" s="15">
        <v>12.5002</v>
      </c>
      <c r="O78" s="15">
        <v>37.556199999999997</v>
      </c>
      <c r="P78" s="15">
        <v>12.439</v>
      </c>
      <c r="Q78" s="15" t="s">
        <v>265</v>
      </c>
      <c r="R78" s="15">
        <v>12.439</v>
      </c>
      <c r="S78" s="15" t="s">
        <v>265</v>
      </c>
    </row>
    <row r="79" spans="1:19" hidden="1" outlineLevel="1" collapsed="1">
      <c r="A79" s="9">
        <v>42614</v>
      </c>
      <c r="B79" s="15">
        <v>28.6936</v>
      </c>
      <c r="C79" s="15">
        <v>29.3551</v>
      </c>
      <c r="D79" s="15">
        <v>28.383700000000001</v>
      </c>
      <c r="E79" s="15">
        <v>35.788499999999999</v>
      </c>
      <c r="F79" s="15">
        <v>27.536999999999999</v>
      </c>
      <c r="G79" s="15">
        <v>23.273099999999999</v>
      </c>
      <c r="H79" s="15">
        <v>28.683599999999998</v>
      </c>
      <c r="I79" s="15">
        <v>29.325500000000002</v>
      </c>
      <c r="J79" s="15">
        <v>28.383700000000001</v>
      </c>
      <c r="K79" s="15">
        <v>35.788499999999999</v>
      </c>
      <c r="L79" s="15">
        <v>27.536999999999999</v>
      </c>
      <c r="M79" s="15">
        <v>23.273099999999999</v>
      </c>
      <c r="N79" s="15">
        <v>41.531399999999998</v>
      </c>
      <c r="O79" s="15">
        <v>41.531399999999998</v>
      </c>
      <c r="P79" s="15">
        <v>0</v>
      </c>
      <c r="Q79" s="15">
        <v>0</v>
      </c>
      <c r="R79" s="15">
        <v>0</v>
      </c>
      <c r="S79" s="15" t="s">
        <v>265</v>
      </c>
    </row>
    <row r="80" spans="1:19" hidden="1" outlineLevel="1" collapsed="1">
      <c r="A80" s="9">
        <v>42644</v>
      </c>
      <c r="B80" s="15">
        <v>28.493200000000002</v>
      </c>
      <c r="C80" s="15">
        <v>30.417000000000002</v>
      </c>
      <c r="D80" s="15">
        <v>27.8764</v>
      </c>
      <c r="E80" s="15">
        <v>37.7408</v>
      </c>
      <c r="F80" s="15">
        <v>27.122699999999998</v>
      </c>
      <c r="G80" s="15">
        <v>21.264299999999999</v>
      </c>
      <c r="H80" s="15">
        <v>28.492899999999999</v>
      </c>
      <c r="I80" s="15">
        <v>30.415700000000001</v>
      </c>
      <c r="J80" s="15">
        <v>27.8764</v>
      </c>
      <c r="K80" s="15">
        <v>37.7408</v>
      </c>
      <c r="L80" s="15">
        <v>27.122699999999998</v>
      </c>
      <c r="M80" s="15">
        <v>21.264299999999999</v>
      </c>
      <c r="N80" s="15">
        <v>45.665900000000001</v>
      </c>
      <c r="O80" s="15">
        <v>45.665900000000001</v>
      </c>
      <c r="P80" s="15">
        <v>0</v>
      </c>
      <c r="Q80" s="15" t="s">
        <v>265</v>
      </c>
      <c r="R80" s="15">
        <v>0</v>
      </c>
      <c r="S80" s="15" t="s">
        <v>265</v>
      </c>
    </row>
    <row r="81" spans="1:19" hidden="1" outlineLevel="1" collapsed="1">
      <c r="A81" s="9">
        <v>42675</v>
      </c>
      <c r="B81" s="15">
        <v>28.415099999999999</v>
      </c>
      <c r="C81" s="15">
        <v>29.891500000000001</v>
      </c>
      <c r="D81" s="15">
        <v>27.508400000000002</v>
      </c>
      <c r="E81" s="15">
        <v>29.926600000000001</v>
      </c>
      <c r="F81" s="15">
        <v>27.3172</v>
      </c>
      <c r="G81" s="15">
        <v>22.090599999999998</v>
      </c>
      <c r="H81" s="15">
        <v>28.412800000000001</v>
      </c>
      <c r="I81" s="15">
        <v>29.8858</v>
      </c>
      <c r="J81" s="15">
        <v>27.508400000000002</v>
      </c>
      <c r="K81" s="15">
        <v>29.926600000000001</v>
      </c>
      <c r="L81" s="15">
        <v>27.3172</v>
      </c>
      <c r="M81" s="15">
        <v>22.090599999999998</v>
      </c>
      <c r="N81" s="15">
        <v>49.595100000000002</v>
      </c>
      <c r="O81" s="15">
        <v>49.595100000000002</v>
      </c>
      <c r="P81" s="15">
        <v>0</v>
      </c>
      <c r="Q81" s="15">
        <v>0</v>
      </c>
      <c r="R81" s="15" t="s">
        <v>265</v>
      </c>
      <c r="S81" s="15" t="s">
        <v>265</v>
      </c>
    </row>
    <row r="82" spans="1:19" hidden="1" outlineLevel="1" collapsed="1">
      <c r="A82" s="9">
        <v>42705</v>
      </c>
      <c r="B82" s="15">
        <v>28.4206</v>
      </c>
      <c r="C82" s="15">
        <v>30.535299999999999</v>
      </c>
      <c r="D82" s="15">
        <v>27.280100000000001</v>
      </c>
      <c r="E82" s="15">
        <v>29.404399999999999</v>
      </c>
      <c r="F82" s="15">
        <v>27.329799999999999</v>
      </c>
      <c r="G82" s="15">
        <v>22.467600000000001</v>
      </c>
      <c r="H82" s="15">
        <v>28.382200000000001</v>
      </c>
      <c r="I82" s="15">
        <v>30.4404</v>
      </c>
      <c r="J82" s="15">
        <v>27.280100000000001</v>
      </c>
      <c r="K82" s="15">
        <v>29.404399999999999</v>
      </c>
      <c r="L82" s="15">
        <v>27.329799999999999</v>
      </c>
      <c r="M82" s="15">
        <v>22.467600000000001</v>
      </c>
      <c r="N82" s="15">
        <v>43.744300000000003</v>
      </c>
      <c r="O82" s="15">
        <v>43.744300000000003</v>
      </c>
      <c r="P82" s="15">
        <v>0</v>
      </c>
      <c r="Q82" s="15">
        <v>0</v>
      </c>
      <c r="R82" s="15" t="s">
        <v>265</v>
      </c>
      <c r="S82" s="15" t="s">
        <v>265</v>
      </c>
    </row>
    <row r="83" spans="1:19" hidden="1" outlineLevel="1" collapsed="1">
      <c r="A83" s="9">
        <v>42736</v>
      </c>
      <c r="B83" s="15">
        <v>28.153199999999998</v>
      </c>
      <c r="C83" s="15">
        <v>30.329899999999999</v>
      </c>
      <c r="D83" s="15">
        <v>26.8581</v>
      </c>
      <c r="E83" s="15">
        <v>33.0685</v>
      </c>
      <c r="F83" s="15">
        <v>26.522300000000001</v>
      </c>
      <c r="G83" s="15">
        <v>20.180900000000001</v>
      </c>
      <c r="H83" s="15">
        <v>28.1526</v>
      </c>
      <c r="I83" s="15">
        <v>30.328499999999998</v>
      </c>
      <c r="J83" s="15">
        <v>26.8581</v>
      </c>
      <c r="K83" s="15">
        <v>33.0685</v>
      </c>
      <c r="L83" s="15">
        <v>26.522300000000001</v>
      </c>
      <c r="M83" s="15">
        <v>20.180900000000001</v>
      </c>
      <c r="N83" s="15">
        <v>45.220999999999997</v>
      </c>
      <c r="O83" s="15">
        <v>45.220999999999997</v>
      </c>
      <c r="P83" s="15">
        <v>0</v>
      </c>
      <c r="Q83" s="15" t="s">
        <v>265</v>
      </c>
      <c r="R83" s="15">
        <v>0</v>
      </c>
      <c r="S83" s="15" t="s">
        <v>265</v>
      </c>
    </row>
    <row r="84" spans="1:19" hidden="1" outlineLevel="1" collapsed="1">
      <c r="A84" s="9">
        <v>42767</v>
      </c>
      <c r="B84" s="15">
        <v>28.9678</v>
      </c>
      <c r="C84" s="15">
        <v>29.991900000000001</v>
      </c>
      <c r="D84" s="15">
        <v>27.3278</v>
      </c>
      <c r="E84" s="15">
        <v>34.3127</v>
      </c>
      <c r="F84" s="15">
        <v>28.0076</v>
      </c>
      <c r="G84" s="15">
        <v>10.141299999999999</v>
      </c>
      <c r="H84" s="15">
        <v>28.9678</v>
      </c>
      <c r="I84" s="15">
        <v>29.991800000000001</v>
      </c>
      <c r="J84" s="15">
        <v>27.3278</v>
      </c>
      <c r="K84" s="15">
        <v>34.3127</v>
      </c>
      <c r="L84" s="15">
        <v>28.0076</v>
      </c>
      <c r="M84" s="15">
        <v>10.141299999999999</v>
      </c>
      <c r="N84" s="15">
        <v>37.013399999999997</v>
      </c>
      <c r="O84" s="15">
        <v>37.013399999999997</v>
      </c>
      <c r="P84" s="15">
        <v>0</v>
      </c>
      <c r="Q84" s="15">
        <v>0</v>
      </c>
      <c r="R84" s="15" t="s">
        <v>265</v>
      </c>
      <c r="S84" s="15">
        <v>0</v>
      </c>
    </row>
    <row r="85" spans="1:19" hidden="1" outlineLevel="1" collapsed="1">
      <c r="A85" s="9">
        <v>42795</v>
      </c>
      <c r="B85" s="15">
        <v>28.032</v>
      </c>
      <c r="C85" s="15">
        <v>30.0181</v>
      </c>
      <c r="D85" s="15">
        <v>26.6174</v>
      </c>
      <c r="E85" s="15">
        <v>28.522099999999998</v>
      </c>
      <c r="F85" s="15">
        <v>26.8095</v>
      </c>
      <c r="G85" s="15">
        <v>20.664000000000001</v>
      </c>
      <c r="H85" s="15">
        <v>27.9711</v>
      </c>
      <c r="I85" s="15">
        <v>29.895</v>
      </c>
      <c r="J85" s="15">
        <v>26.6174</v>
      </c>
      <c r="K85" s="15">
        <v>28.522099999999998</v>
      </c>
      <c r="L85" s="15">
        <v>26.8095</v>
      </c>
      <c r="M85" s="15">
        <v>20.664000000000001</v>
      </c>
      <c r="N85" s="15">
        <v>40.0991</v>
      </c>
      <c r="O85" s="15">
        <v>40.0991</v>
      </c>
      <c r="P85" s="15">
        <v>0</v>
      </c>
      <c r="Q85" s="15">
        <v>0</v>
      </c>
      <c r="R85" s="15" t="s">
        <v>265</v>
      </c>
      <c r="S85" s="15">
        <v>0</v>
      </c>
    </row>
    <row r="86" spans="1:19" hidden="1" outlineLevel="1" collapsed="1">
      <c r="A86" s="9">
        <v>42826</v>
      </c>
      <c r="B86" s="15">
        <v>28.641400000000001</v>
      </c>
      <c r="C86" s="15">
        <v>29.1233</v>
      </c>
      <c r="D86" s="15">
        <v>28.450299999999999</v>
      </c>
      <c r="E86" s="15">
        <v>31.5334</v>
      </c>
      <c r="F86" s="15">
        <v>28.4315</v>
      </c>
      <c r="G86" s="15">
        <v>22.411300000000001</v>
      </c>
      <c r="H86" s="15">
        <v>28.619299999999999</v>
      </c>
      <c r="I86" s="15">
        <v>29.0471</v>
      </c>
      <c r="J86" s="15">
        <v>28.450299999999999</v>
      </c>
      <c r="K86" s="15">
        <v>31.5334</v>
      </c>
      <c r="L86" s="15">
        <v>28.4315</v>
      </c>
      <c r="M86" s="15">
        <v>22.411300000000001</v>
      </c>
      <c r="N86" s="15">
        <v>49.964199999999998</v>
      </c>
      <c r="O86" s="15">
        <v>49.964199999999998</v>
      </c>
      <c r="P86" s="15">
        <v>0</v>
      </c>
      <c r="Q86" s="15">
        <v>0</v>
      </c>
      <c r="R86" s="15">
        <v>0</v>
      </c>
      <c r="S86" s="15">
        <v>0</v>
      </c>
    </row>
    <row r="87" spans="1:19" hidden="1" outlineLevel="1" collapsed="1">
      <c r="A87" s="9">
        <v>42856</v>
      </c>
      <c r="B87" s="15">
        <v>27.3184</v>
      </c>
      <c r="C87" s="15">
        <v>29.305</v>
      </c>
      <c r="D87" s="15">
        <v>26.297599999999999</v>
      </c>
      <c r="E87" s="15">
        <v>26.442799999999998</v>
      </c>
      <c r="F87" s="15">
        <v>27.1204</v>
      </c>
      <c r="G87" s="15">
        <v>18.6145</v>
      </c>
      <c r="H87" s="15">
        <v>27.273199999999999</v>
      </c>
      <c r="I87" s="15">
        <v>29.183</v>
      </c>
      <c r="J87" s="15">
        <v>26.297599999999999</v>
      </c>
      <c r="K87" s="15">
        <v>26.442799999999998</v>
      </c>
      <c r="L87" s="15">
        <v>27.1204</v>
      </c>
      <c r="M87" s="15">
        <v>18.6145</v>
      </c>
      <c r="N87" s="15">
        <v>49.8384</v>
      </c>
      <c r="O87" s="15">
        <v>49.8384</v>
      </c>
      <c r="P87" s="15">
        <v>0</v>
      </c>
      <c r="Q87" s="15">
        <v>0</v>
      </c>
      <c r="R87" s="15">
        <v>0</v>
      </c>
      <c r="S87" s="15">
        <v>0</v>
      </c>
    </row>
    <row r="88" spans="1:19" hidden="1" outlineLevel="1" collapsed="1">
      <c r="A88" s="9">
        <v>42887</v>
      </c>
      <c r="B88" s="15">
        <v>28.445499999999999</v>
      </c>
      <c r="C88" s="15">
        <v>29.006499999999999</v>
      </c>
      <c r="D88" s="15">
        <v>28.130400000000002</v>
      </c>
      <c r="E88" s="15">
        <v>29.590699999999998</v>
      </c>
      <c r="F88" s="15">
        <v>28.113900000000001</v>
      </c>
      <c r="G88" s="15">
        <v>22.9693</v>
      </c>
      <c r="H88" s="15">
        <v>28.421700000000001</v>
      </c>
      <c r="I88" s="15">
        <v>28.9419</v>
      </c>
      <c r="J88" s="15">
        <v>28.130400000000002</v>
      </c>
      <c r="K88" s="15">
        <v>29.590699999999998</v>
      </c>
      <c r="L88" s="15">
        <v>28.113900000000001</v>
      </c>
      <c r="M88" s="15">
        <v>22.9693</v>
      </c>
      <c r="N88" s="15">
        <v>49.937899999999999</v>
      </c>
      <c r="O88" s="15">
        <v>49.937899999999999</v>
      </c>
      <c r="P88" s="15">
        <v>0</v>
      </c>
      <c r="Q88" s="15">
        <v>0</v>
      </c>
      <c r="R88" s="15">
        <v>0</v>
      </c>
      <c r="S88" s="15">
        <v>0</v>
      </c>
    </row>
    <row r="89" spans="1:19" hidden="1" outlineLevel="1" collapsed="1">
      <c r="A89" s="9">
        <v>42917</v>
      </c>
      <c r="B89" s="15">
        <v>26.941600000000001</v>
      </c>
      <c r="C89" s="15">
        <v>29.0716</v>
      </c>
      <c r="D89" s="15">
        <v>25.9772</v>
      </c>
      <c r="E89" s="15">
        <v>21.709900000000001</v>
      </c>
      <c r="F89" s="15">
        <v>28.0822</v>
      </c>
      <c r="G89" s="15">
        <v>18.5472</v>
      </c>
      <c r="H89" s="15">
        <v>26.936800000000002</v>
      </c>
      <c r="I89" s="15">
        <v>29.057500000000001</v>
      </c>
      <c r="J89" s="15">
        <v>25.9772</v>
      </c>
      <c r="K89" s="15">
        <v>21.709900000000001</v>
      </c>
      <c r="L89" s="15">
        <v>28.0822</v>
      </c>
      <c r="M89" s="15">
        <v>18.5472</v>
      </c>
      <c r="N89" s="15">
        <v>49.616</v>
      </c>
      <c r="O89" s="15">
        <v>49.616</v>
      </c>
      <c r="P89" s="15">
        <v>0</v>
      </c>
      <c r="Q89" s="15">
        <v>0</v>
      </c>
      <c r="R89" s="15">
        <v>0</v>
      </c>
      <c r="S89" s="15" t="s">
        <v>265</v>
      </c>
    </row>
    <row r="90" spans="1:19" hidden="1" outlineLevel="1" collapsed="1">
      <c r="A90" s="9">
        <v>42948</v>
      </c>
      <c r="B90" s="15">
        <v>26.291899999999998</v>
      </c>
      <c r="C90" s="15">
        <v>29.174800000000001</v>
      </c>
      <c r="D90" s="15">
        <v>24.8735</v>
      </c>
      <c r="E90" s="15">
        <v>16.624199999999998</v>
      </c>
      <c r="F90" s="15">
        <v>28.0794</v>
      </c>
      <c r="G90" s="15">
        <v>21.3293</v>
      </c>
      <c r="H90" s="15">
        <v>26.282399999999999</v>
      </c>
      <c r="I90" s="15">
        <v>29.148399999999999</v>
      </c>
      <c r="J90" s="15">
        <v>24.8735</v>
      </c>
      <c r="K90" s="15">
        <v>16.624199999999998</v>
      </c>
      <c r="L90" s="15">
        <v>28.0794</v>
      </c>
      <c r="M90" s="15">
        <v>21.3293</v>
      </c>
      <c r="N90" s="15">
        <v>59.850900000000003</v>
      </c>
      <c r="O90" s="15">
        <v>59.850900000000003</v>
      </c>
      <c r="P90" s="15">
        <v>0</v>
      </c>
      <c r="Q90" s="15">
        <v>0</v>
      </c>
      <c r="R90" s="15">
        <v>0</v>
      </c>
      <c r="S90" s="15">
        <v>0</v>
      </c>
    </row>
    <row r="91" spans="1:19" hidden="1" outlineLevel="1" collapsed="1">
      <c r="A91" s="9">
        <v>42979</v>
      </c>
      <c r="B91" s="15">
        <v>27.9253</v>
      </c>
      <c r="C91" s="15">
        <v>29.322199999999999</v>
      </c>
      <c r="D91" s="15">
        <v>27.360600000000002</v>
      </c>
      <c r="E91" s="15">
        <v>28.236899999999999</v>
      </c>
      <c r="F91" s="15">
        <v>27.6435</v>
      </c>
      <c r="G91" s="15">
        <v>21.156099999999999</v>
      </c>
      <c r="H91" s="15">
        <v>27.923400000000001</v>
      </c>
      <c r="I91" s="15">
        <v>29.316099999999999</v>
      </c>
      <c r="J91" s="15">
        <v>27.360600000000002</v>
      </c>
      <c r="K91" s="15">
        <v>28.236899999999999</v>
      </c>
      <c r="L91" s="15">
        <v>27.6435</v>
      </c>
      <c r="M91" s="15">
        <v>21.156099999999999</v>
      </c>
      <c r="N91" s="15">
        <v>47.798699999999997</v>
      </c>
      <c r="O91" s="15">
        <v>47.798699999999997</v>
      </c>
      <c r="P91" s="15">
        <v>0</v>
      </c>
      <c r="Q91" s="15">
        <v>0</v>
      </c>
      <c r="R91" s="15">
        <v>0</v>
      </c>
      <c r="S91" s="15">
        <v>0</v>
      </c>
    </row>
    <row r="92" spans="1:19" hidden="1" outlineLevel="1" collapsed="1">
      <c r="A92" s="9">
        <v>43009</v>
      </c>
      <c r="B92" s="15">
        <v>28.425999999999998</v>
      </c>
      <c r="C92" s="15">
        <v>29.7224</v>
      </c>
      <c r="D92" s="15">
        <v>27.920300000000001</v>
      </c>
      <c r="E92" s="15">
        <v>26.668700000000001</v>
      </c>
      <c r="F92" s="15">
        <v>28.6449</v>
      </c>
      <c r="G92" s="15">
        <v>20.7606</v>
      </c>
      <c r="H92" s="15">
        <v>28.423999999999999</v>
      </c>
      <c r="I92" s="15">
        <v>29.715599999999998</v>
      </c>
      <c r="J92" s="15">
        <v>27.920300000000001</v>
      </c>
      <c r="K92" s="15">
        <v>26.668700000000001</v>
      </c>
      <c r="L92" s="15">
        <v>28.6449</v>
      </c>
      <c r="M92" s="15">
        <v>20.7606</v>
      </c>
      <c r="N92" s="15">
        <v>49.634</v>
      </c>
      <c r="O92" s="15">
        <v>49.634</v>
      </c>
      <c r="P92" s="15">
        <v>0</v>
      </c>
      <c r="Q92" s="15">
        <v>0</v>
      </c>
      <c r="R92" s="15">
        <v>0</v>
      </c>
      <c r="S92" s="15">
        <v>0</v>
      </c>
    </row>
    <row r="93" spans="1:19" hidden="1" outlineLevel="1" collapsed="1">
      <c r="A93" s="9">
        <v>43040</v>
      </c>
      <c r="B93" s="15">
        <v>27.186</v>
      </c>
      <c r="C93" s="15">
        <v>29.591799999999999</v>
      </c>
      <c r="D93" s="15">
        <v>26.405899999999999</v>
      </c>
      <c r="E93" s="15">
        <v>25.979500000000002</v>
      </c>
      <c r="F93" s="15">
        <v>26.9681</v>
      </c>
      <c r="G93" s="15">
        <v>19.787700000000001</v>
      </c>
      <c r="H93" s="15">
        <v>27.183900000000001</v>
      </c>
      <c r="I93" s="15">
        <v>29.5838</v>
      </c>
      <c r="J93" s="15">
        <v>26.405899999999999</v>
      </c>
      <c r="K93" s="15">
        <v>25.979500000000002</v>
      </c>
      <c r="L93" s="15">
        <v>26.9681</v>
      </c>
      <c r="M93" s="15">
        <v>19.787700000000001</v>
      </c>
      <c r="N93" s="15">
        <v>55.051699999999997</v>
      </c>
      <c r="O93" s="15">
        <v>55.051699999999997</v>
      </c>
      <c r="P93" s="15">
        <v>0</v>
      </c>
      <c r="Q93" s="15">
        <v>0</v>
      </c>
      <c r="R93" s="15">
        <v>0</v>
      </c>
      <c r="S93" s="15">
        <v>0</v>
      </c>
    </row>
    <row r="94" spans="1:19" hidden="1" outlineLevel="1" collapsed="1">
      <c r="A94" s="9">
        <v>43070</v>
      </c>
      <c r="B94" s="15">
        <v>27.971</v>
      </c>
      <c r="C94" s="15">
        <v>29.8354</v>
      </c>
      <c r="D94" s="15">
        <v>27.282800000000002</v>
      </c>
      <c r="E94" s="15">
        <v>26.685300000000002</v>
      </c>
      <c r="F94" s="15">
        <v>27.734300000000001</v>
      </c>
      <c r="G94" s="15">
        <v>19.297499999999999</v>
      </c>
      <c r="H94" s="15">
        <v>28.002700000000001</v>
      </c>
      <c r="I94" s="15">
        <v>29.7622</v>
      </c>
      <c r="J94" s="15">
        <v>27.355</v>
      </c>
      <c r="K94" s="15">
        <v>26.685300000000002</v>
      </c>
      <c r="L94" s="15">
        <v>27.734300000000001</v>
      </c>
      <c r="M94" s="15">
        <v>20.6709</v>
      </c>
      <c r="N94" s="15">
        <v>18.8477</v>
      </c>
      <c r="O94" s="15">
        <v>43.084800000000001</v>
      </c>
      <c r="P94" s="15">
        <v>0.75</v>
      </c>
      <c r="Q94" s="15">
        <v>0</v>
      </c>
      <c r="R94" s="15">
        <v>0</v>
      </c>
      <c r="S94" s="15">
        <v>0.75</v>
      </c>
    </row>
    <row r="95" spans="1:19" hidden="1" outlineLevel="1" collapsed="1">
      <c r="A95" s="9">
        <v>43101</v>
      </c>
      <c r="B95" s="15">
        <v>27.925899999999999</v>
      </c>
      <c r="C95" s="15">
        <v>29.942699999999999</v>
      </c>
      <c r="D95" s="15">
        <v>26.810500000000001</v>
      </c>
      <c r="E95" s="15">
        <v>26.287099999999999</v>
      </c>
      <c r="F95" s="15">
        <v>26.974499999999999</v>
      </c>
      <c r="G95" s="15">
        <v>25.46</v>
      </c>
      <c r="H95" s="15">
        <v>27.898900000000001</v>
      </c>
      <c r="I95" s="15">
        <v>29.8736</v>
      </c>
      <c r="J95" s="15">
        <v>26.810500000000001</v>
      </c>
      <c r="K95" s="15">
        <v>26.287099999999999</v>
      </c>
      <c r="L95" s="15">
        <v>26.974499999999999</v>
      </c>
      <c r="M95" s="15">
        <v>25.46</v>
      </c>
      <c r="N95" s="15">
        <v>49.956699999999998</v>
      </c>
      <c r="O95" s="15">
        <v>49.956699999999998</v>
      </c>
      <c r="P95" s="15">
        <v>0</v>
      </c>
      <c r="Q95" s="15">
        <v>0</v>
      </c>
      <c r="R95" s="15" t="s">
        <v>265</v>
      </c>
      <c r="S95" s="15">
        <v>0</v>
      </c>
    </row>
    <row r="96" spans="1:19" hidden="1" outlineLevel="1" collapsed="1">
      <c r="A96" s="9">
        <v>43132</v>
      </c>
      <c r="B96" s="15">
        <v>28.444299999999998</v>
      </c>
      <c r="C96" s="15">
        <v>29.043800000000001</v>
      </c>
      <c r="D96" s="15">
        <v>28.173300000000001</v>
      </c>
      <c r="E96" s="15">
        <v>25.992999999999999</v>
      </c>
      <c r="F96" s="15">
        <v>29.335999999999999</v>
      </c>
      <c r="G96" s="15">
        <v>20.4969</v>
      </c>
      <c r="H96" s="15">
        <v>28.527100000000001</v>
      </c>
      <c r="I96" s="15">
        <v>28.942299999999999</v>
      </c>
      <c r="J96" s="15">
        <v>28.338899999999999</v>
      </c>
      <c r="K96" s="15">
        <v>25.992999999999999</v>
      </c>
      <c r="L96" s="15">
        <v>29.335999999999999</v>
      </c>
      <c r="M96" s="15">
        <v>22.353000000000002</v>
      </c>
      <c r="N96" s="15">
        <v>15.682700000000001</v>
      </c>
      <c r="O96" s="15">
        <v>49.9953</v>
      </c>
      <c r="P96" s="15">
        <v>5.25</v>
      </c>
      <c r="Q96" s="15">
        <v>0</v>
      </c>
      <c r="R96" s="15">
        <v>0</v>
      </c>
      <c r="S96" s="15">
        <v>5.25</v>
      </c>
    </row>
    <row r="97" spans="1:19" hidden="1" outlineLevel="1" collapsed="1">
      <c r="A97" s="9">
        <v>43160</v>
      </c>
      <c r="B97" s="15">
        <v>28.727499999999999</v>
      </c>
      <c r="C97" s="15">
        <v>29.6861</v>
      </c>
      <c r="D97" s="15">
        <v>28.268799999999999</v>
      </c>
      <c r="E97" s="15">
        <v>23.9771</v>
      </c>
      <c r="F97" s="15">
        <v>30.401</v>
      </c>
      <c r="G97" s="15">
        <v>17.636199999999999</v>
      </c>
      <c r="H97" s="15">
        <v>28.889900000000001</v>
      </c>
      <c r="I97" s="15">
        <v>29.653600000000001</v>
      </c>
      <c r="J97" s="15">
        <v>28.520700000000001</v>
      </c>
      <c r="K97" s="15">
        <v>23.9771</v>
      </c>
      <c r="L97" s="15">
        <v>30.401</v>
      </c>
      <c r="M97" s="15">
        <v>19.625699999999998</v>
      </c>
      <c r="N97" s="15">
        <v>9.6231000000000009</v>
      </c>
      <c r="O97" s="15">
        <v>50.193899999999999</v>
      </c>
      <c r="P97" s="15">
        <v>7</v>
      </c>
      <c r="Q97" s="15">
        <v>0</v>
      </c>
      <c r="R97" s="15">
        <v>0</v>
      </c>
      <c r="S97" s="15">
        <v>7</v>
      </c>
    </row>
    <row r="98" spans="1:19" hidden="1" outlineLevel="1" collapsed="1">
      <c r="A98" s="9">
        <v>43191</v>
      </c>
      <c r="B98" s="15">
        <v>28.717400000000001</v>
      </c>
      <c r="C98" s="15">
        <v>29.438400000000001</v>
      </c>
      <c r="D98" s="15">
        <v>28.419899999999998</v>
      </c>
      <c r="E98" s="15">
        <v>23.4312</v>
      </c>
      <c r="F98" s="15">
        <v>30.244900000000001</v>
      </c>
      <c r="G98" s="15">
        <v>19.9041</v>
      </c>
      <c r="H98" s="15">
        <v>28.8003</v>
      </c>
      <c r="I98" s="15">
        <v>29.435600000000001</v>
      </c>
      <c r="J98" s="15">
        <v>28.5366</v>
      </c>
      <c r="K98" s="15">
        <v>23.4312</v>
      </c>
      <c r="L98" s="15">
        <v>30.244900000000001</v>
      </c>
      <c r="M98" s="15">
        <v>20.9495</v>
      </c>
      <c r="N98" s="15">
        <v>10.3</v>
      </c>
      <c r="O98" s="15">
        <v>58.9514</v>
      </c>
      <c r="P98" s="15">
        <v>10</v>
      </c>
      <c r="Q98" s="15">
        <v>0</v>
      </c>
      <c r="R98" s="15">
        <v>0</v>
      </c>
      <c r="S98" s="15">
        <v>10</v>
      </c>
    </row>
    <row r="99" spans="1:19" hidden="1" outlineLevel="1" collapsed="1">
      <c r="A99" s="9">
        <v>43221</v>
      </c>
      <c r="B99" s="15">
        <v>28.354800000000001</v>
      </c>
      <c r="C99" s="15">
        <v>29.667000000000002</v>
      </c>
      <c r="D99" s="15">
        <v>27.7012</v>
      </c>
      <c r="E99" s="15">
        <v>25.1052</v>
      </c>
      <c r="F99" s="15">
        <v>28.664999999999999</v>
      </c>
      <c r="G99" s="15">
        <v>19.611000000000001</v>
      </c>
      <c r="H99" s="15">
        <v>28.3352</v>
      </c>
      <c r="I99" s="15">
        <v>29.611499999999999</v>
      </c>
      <c r="J99" s="15">
        <v>27.7012</v>
      </c>
      <c r="K99" s="15">
        <v>25.1052</v>
      </c>
      <c r="L99" s="15">
        <v>28.664999999999999</v>
      </c>
      <c r="M99" s="15">
        <v>19.611000000000001</v>
      </c>
      <c r="N99" s="15">
        <v>49.943800000000003</v>
      </c>
      <c r="O99" s="15">
        <v>49.943800000000003</v>
      </c>
      <c r="P99" s="15">
        <v>0</v>
      </c>
      <c r="Q99" s="15">
        <v>0</v>
      </c>
      <c r="R99" s="15">
        <v>0</v>
      </c>
      <c r="S99" s="15">
        <v>0</v>
      </c>
    </row>
    <row r="100" spans="1:19" hidden="1" outlineLevel="1" collapsed="1">
      <c r="A100" s="9">
        <v>43252</v>
      </c>
      <c r="B100" s="15">
        <v>29.4331</v>
      </c>
      <c r="C100" s="15">
        <v>29.9711</v>
      </c>
      <c r="D100" s="15">
        <v>29.215199999999999</v>
      </c>
      <c r="E100" s="15">
        <v>23.852499999999999</v>
      </c>
      <c r="F100" s="15">
        <v>31.329899999999999</v>
      </c>
      <c r="G100" s="15">
        <v>18.522200000000002</v>
      </c>
      <c r="H100" s="15">
        <v>29.433</v>
      </c>
      <c r="I100" s="15">
        <v>29.9709</v>
      </c>
      <c r="J100" s="15">
        <v>29.215199999999999</v>
      </c>
      <c r="K100" s="15">
        <v>23.852499999999999</v>
      </c>
      <c r="L100" s="15">
        <v>31.329899999999999</v>
      </c>
      <c r="M100" s="15">
        <v>18.522200000000002</v>
      </c>
      <c r="N100" s="15">
        <v>37.931100000000001</v>
      </c>
      <c r="O100" s="15">
        <v>37.931100000000001</v>
      </c>
      <c r="P100" s="15">
        <v>0</v>
      </c>
      <c r="Q100" s="15">
        <v>0</v>
      </c>
      <c r="R100" s="15">
        <v>0</v>
      </c>
      <c r="S100" s="15">
        <v>0</v>
      </c>
    </row>
    <row r="101" spans="1:19" hidden="1" outlineLevel="1" collapsed="1">
      <c r="A101" s="9">
        <v>43282</v>
      </c>
      <c r="B101" s="15">
        <v>30.770800000000001</v>
      </c>
      <c r="C101" s="15">
        <v>30.7806</v>
      </c>
      <c r="D101" s="15">
        <v>30.7654</v>
      </c>
      <c r="E101" s="15">
        <v>23.8566</v>
      </c>
      <c r="F101" s="15">
        <v>33.0852</v>
      </c>
      <c r="G101" s="15">
        <v>21.6419</v>
      </c>
      <c r="H101" s="15">
        <v>30.794799999999999</v>
      </c>
      <c r="I101" s="15">
        <v>30.761399999999998</v>
      </c>
      <c r="J101" s="15">
        <v>30.813099999999999</v>
      </c>
      <c r="K101" s="15">
        <v>23.8566</v>
      </c>
      <c r="L101" s="15">
        <v>33.0852</v>
      </c>
      <c r="M101" s="15">
        <v>22.025200000000002</v>
      </c>
      <c r="N101" s="15">
        <v>20.491700000000002</v>
      </c>
      <c r="O101" s="15">
        <v>49.754399999999997</v>
      </c>
      <c r="P101" s="15">
        <v>15.165100000000001</v>
      </c>
      <c r="Q101" s="15">
        <v>0</v>
      </c>
      <c r="R101" s="15">
        <v>0</v>
      </c>
      <c r="S101" s="15">
        <v>15.165100000000001</v>
      </c>
    </row>
    <row r="102" spans="1:19" hidden="1" outlineLevel="1" collapsed="1">
      <c r="A102" s="9">
        <v>43313</v>
      </c>
      <c r="B102" s="15">
        <v>29.328199999999999</v>
      </c>
      <c r="C102" s="15">
        <v>30.624300000000002</v>
      </c>
      <c r="D102" s="15">
        <v>28.5581</v>
      </c>
      <c r="E102" s="15">
        <v>23.351700000000001</v>
      </c>
      <c r="F102" s="15">
        <v>30.824100000000001</v>
      </c>
      <c r="G102" s="15">
        <v>20.228300000000001</v>
      </c>
      <c r="H102" s="15">
        <v>29.328199999999999</v>
      </c>
      <c r="I102" s="15">
        <v>30.624300000000002</v>
      </c>
      <c r="J102" s="15">
        <v>28.5581</v>
      </c>
      <c r="K102" s="15">
        <v>23.351700000000001</v>
      </c>
      <c r="L102" s="15">
        <v>30.824100000000001</v>
      </c>
      <c r="M102" s="15">
        <v>20.228300000000001</v>
      </c>
      <c r="N102" s="15">
        <v>37.237499999999997</v>
      </c>
      <c r="O102" s="15">
        <v>37.237499999999997</v>
      </c>
      <c r="P102" s="15">
        <v>0</v>
      </c>
      <c r="Q102" s="15">
        <v>0</v>
      </c>
      <c r="R102" s="15">
        <v>0</v>
      </c>
      <c r="S102" s="15">
        <v>0</v>
      </c>
    </row>
    <row r="103" spans="1:19" hidden="1" outlineLevel="1" collapsed="1">
      <c r="A103" s="9">
        <v>43344</v>
      </c>
      <c r="B103" s="15">
        <v>28.872299999999999</v>
      </c>
      <c r="C103" s="15">
        <v>30.39</v>
      </c>
      <c r="D103" s="15">
        <v>28.1373</v>
      </c>
      <c r="E103" s="15">
        <v>22.077300000000001</v>
      </c>
      <c r="F103" s="15">
        <v>30.726199999999999</v>
      </c>
      <c r="G103" s="15">
        <v>18.5318</v>
      </c>
      <c r="H103" s="15">
        <v>28.872299999999999</v>
      </c>
      <c r="I103" s="15">
        <v>30.39</v>
      </c>
      <c r="J103" s="15">
        <v>28.1373</v>
      </c>
      <c r="K103" s="15">
        <v>22.077300000000001</v>
      </c>
      <c r="L103" s="15">
        <v>30.726199999999999</v>
      </c>
      <c r="M103" s="15">
        <v>18.5318</v>
      </c>
      <c r="N103" s="15">
        <v>37.652999999999999</v>
      </c>
      <c r="O103" s="15">
        <v>37.652999999999999</v>
      </c>
      <c r="P103" s="15">
        <v>0</v>
      </c>
      <c r="Q103" s="15">
        <v>0</v>
      </c>
      <c r="R103" s="15">
        <v>0</v>
      </c>
      <c r="S103" s="15" t="s">
        <v>265</v>
      </c>
    </row>
    <row r="104" spans="1:19" hidden="1" outlineLevel="1" collapsed="1">
      <c r="A104" s="9">
        <v>43374</v>
      </c>
      <c r="B104" s="15">
        <v>31.562799999999999</v>
      </c>
      <c r="C104" s="15">
        <v>36.752000000000002</v>
      </c>
      <c r="D104" s="15">
        <v>29.752199999999998</v>
      </c>
      <c r="E104" s="15">
        <v>31.539100000000001</v>
      </c>
      <c r="F104" s="15">
        <v>30.083100000000002</v>
      </c>
      <c r="G104" s="15">
        <v>18.9754</v>
      </c>
      <c r="H104" s="15">
        <v>31.61</v>
      </c>
      <c r="I104" s="15">
        <v>36.752000000000002</v>
      </c>
      <c r="J104" s="15">
        <v>29.810400000000001</v>
      </c>
      <c r="K104" s="15">
        <v>31.674900000000001</v>
      </c>
      <c r="L104" s="15">
        <v>30.083100000000002</v>
      </c>
      <c r="M104" s="15">
        <v>19.052399999999999</v>
      </c>
      <c r="N104" s="15">
        <v>10.341100000000001</v>
      </c>
      <c r="O104" s="15">
        <v>36.7209</v>
      </c>
      <c r="P104" s="15">
        <v>10.301299999999999</v>
      </c>
      <c r="Q104" s="15">
        <v>5.5</v>
      </c>
      <c r="R104" s="15">
        <v>0</v>
      </c>
      <c r="S104" s="15">
        <v>15.4</v>
      </c>
    </row>
    <row r="105" spans="1:19" hidden="1" outlineLevel="1" collapsed="1">
      <c r="A105" s="9">
        <v>43405</v>
      </c>
      <c r="B105" s="15">
        <v>30.746300000000002</v>
      </c>
      <c r="C105" s="15">
        <v>32.377600000000001</v>
      </c>
      <c r="D105" s="15">
        <v>30.427800000000001</v>
      </c>
      <c r="E105" s="15">
        <v>33.204099999999997</v>
      </c>
      <c r="F105" s="15">
        <v>30.119900000000001</v>
      </c>
      <c r="G105" s="15">
        <v>13.9909</v>
      </c>
      <c r="H105" s="15">
        <v>30.8371</v>
      </c>
      <c r="I105" s="15">
        <v>32.370399999999997</v>
      </c>
      <c r="J105" s="15">
        <v>30.535699999999999</v>
      </c>
      <c r="K105" s="15">
        <v>33.204099999999997</v>
      </c>
      <c r="L105" s="15">
        <v>30.119900000000001</v>
      </c>
      <c r="M105" s="15">
        <v>13.822800000000001</v>
      </c>
      <c r="N105" s="15">
        <v>15.4299</v>
      </c>
      <c r="O105" s="15">
        <v>53.939599999999999</v>
      </c>
      <c r="P105" s="15">
        <v>15.0715</v>
      </c>
      <c r="Q105" s="15">
        <v>0</v>
      </c>
      <c r="R105" s="15">
        <v>0</v>
      </c>
      <c r="S105" s="15">
        <v>15.0715</v>
      </c>
    </row>
    <row r="106" spans="1:19" hidden="1" outlineLevel="1" collapsed="1">
      <c r="A106" s="9">
        <v>43435</v>
      </c>
      <c r="B106" s="15">
        <v>31.212299999999999</v>
      </c>
      <c r="C106" s="15">
        <v>33.960099999999997</v>
      </c>
      <c r="D106" s="15">
        <v>30.722799999999999</v>
      </c>
      <c r="E106" s="15">
        <v>33.566400000000002</v>
      </c>
      <c r="F106" s="15">
        <v>29.785599999999999</v>
      </c>
      <c r="G106" s="15">
        <v>15.69</v>
      </c>
      <c r="H106" s="15">
        <v>31.21</v>
      </c>
      <c r="I106" s="15">
        <v>33.946399999999997</v>
      </c>
      <c r="J106" s="15">
        <v>30.722799999999999</v>
      </c>
      <c r="K106" s="15">
        <v>33.566400000000002</v>
      </c>
      <c r="L106" s="15">
        <v>29.785599999999999</v>
      </c>
      <c r="M106" s="15">
        <v>15.69</v>
      </c>
      <c r="N106" s="15">
        <v>59.196800000000003</v>
      </c>
      <c r="O106" s="15">
        <v>59.196800000000003</v>
      </c>
      <c r="P106" s="15">
        <v>0</v>
      </c>
      <c r="Q106" s="15">
        <v>0</v>
      </c>
      <c r="R106" s="15">
        <v>0</v>
      </c>
      <c r="S106" s="15">
        <v>0</v>
      </c>
    </row>
    <row r="107" spans="1:19" hidden="1" outlineLevel="1" collapsed="1">
      <c r="A107" s="9">
        <v>43466</v>
      </c>
      <c r="B107" s="15">
        <v>33.192100000000003</v>
      </c>
      <c r="C107" s="15">
        <v>38.016100000000002</v>
      </c>
      <c r="D107" s="15">
        <v>32.247999999999998</v>
      </c>
      <c r="E107" s="15">
        <v>36.521299999999997</v>
      </c>
      <c r="F107" s="15">
        <v>29.879799999999999</v>
      </c>
      <c r="G107" s="15">
        <v>15.137</v>
      </c>
      <c r="H107" s="15">
        <v>33.196300000000001</v>
      </c>
      <c r="I107" s="15">
        <v>37.988900000000001</v>
      </c>
      <c r="J107" s="15">
        <v>32.258899999999997</v>
      </c>
      <c r="K107" s="15">
        <v>36.521299999999997</v>
      </c>
      <c r="L107" s="15">
        <v>29.879799999999999</v>
      </c>
      <c r="M107" s="15">
        <v>15.207100000000001</v>
      </c>
      <c r="N107" s="15">
        <v>26.771899999999999</v>
      </c>
      <c r="O107" s="15">
        <v>59.933799999999998</v>
      </c>
      <c r="P107" s="15">
        <v>11.5</v>
      </c>
      <c r="Q107" s="15">
        <v>0</v>
      </c>
      <c r="R107" s="15">
        <v>0</v>
      </c>
      <c r="S107" s="15">
        <v>11.5</v>
      </c>
    </row>
    <row r="108" spans="1:19" hidden="1" outlineLevel="1" collapsed="1">
      <c r="A108" s="9">
        <v>43497</v>
      </c>
      <c r="B108" s="15">
        <v>31.503499999999999</v>
      </c>
      <c r="C108" s="15">
        <v>35.607500000000002</v>
      </c>
      <c r="D108" s="15">
        <v>30.7821</v>
      </c>
      <c r="E108" s="15">
        <v>34.565899999999999</v>
      </c>
      <c r="F108" s="15">
        <v>30.316600000000001</v>
      </c>
      <c r="G108" s="15">
        <v>8.3806999999999992</v>
      </c>
      <c r="H108" s="15">
        <v>31.502600000000001</v>
      </c>
      <c r="I108" s="15">
        <v>35.602699999999999</v>
      </c>
      <c r="J108" s="15">
        <v>30.7821</v>
      </c>
      <c r="K108" s="15">
        <v>34.565899999999999</v>
      </c>
      <c r="L108" s="15">
        <v>30.316600000000001</v>
      </c>
      <c r="M108" s="15">
        <v>8.3806999999999992</v>
      </c>
      <c r="N108" s="15">
        <v>52.766300000000001</v>
      </c>
      <c r="O108" s="15">
        <v>52.766300000000001</v>
      </c>
      <c r="P108" s="15">
        <v>0</v>
      </c>
      <c r="Q108" s="15">
        <v>0</v>
      </c>
      <c r="R108" s="15">
        <v>0</v>
      </c>
      <c r="S108" s="15" t="s">
        <v>265</v>
      </c>
    </row>
    <row r="109" spans="1:19" hidden="1" outlineLevel="1" collapsed="1">
      <c r="A109" s="9">
        <v>43525</v>
      </c>
      <c r="B109" s="15">
        <v>29.727399999999999</v>
      </c>
      <c r="C109" s="15">
        <v>35.0351</v>
      </c>
      <c r="D109" s="15">
        <v>28.7944</v>
      </c>
      <c r="E109" s="15">
        <v>29.226600000000001</v>
      </c>
      <c r="F109" s="15">
        <v>29.656700000000001</v>
      </c>
      <c r="G109" s="15">
        <v>13.2988</v>
      </c>
      <c r="H109" s="15">
        <v>29.7254</v>
      </c>
      <c r="I109" s="15">
        <v>35.023699999999998</v>
      </c>
      <c r="J109" s="15">
        <v>28.7944</v>
      </c>
      <c r="K109" s="15">
        <v>29.226600000000001</v>
      </c>
      <c r="L109" s="15">
        <v>29.656700000000001</v>
      </c>
      <c r="M109" s="15">
        <v>13.2988</v>
      </c>
      <c r="N109" s="15">
        <v>58.686799999999998</v>
      </c>
      <c r="O109" s="15">
        <v>58.686799999999998</v>
      </c>
      <c r="P109" s="15">
        <v>0</v>
      </c>
      <c r="Q109" s="15">
        <v>0</v>
      </c>
      <c r="R109" s="15">
        <v>0</v>
      </c>
      <c r="S109" s="15">
        <v>0</v>
      </c>
    </row>
    <row r="110" spans="1:19" hidden="1" outlineLevel="1" collapsed="1">
      <c r="A110" s="9">
        <v>43556</v>
      </c>
      <c r="B110" s="15">
        <v>31.070699999999999</v>
      </c>
      <c r="C110" s="15">
        <v>35.943300000000001</v>
      </c>
      <c r="D110" s="15">
        <v>30.229099999999999</v>
      </c>
      <c r="E110" s="15">
        <v>34.735799999999998</v>
      </c>
      <c r="F110" s="15">
        <v>28.869399999999999</v>
      </c>
      <c r="G110" s="15">
        <v>19.599</v>
      </c>
      <c r="H110" s="15">
        <v>31.324200000000001</v>
      </c>
      <c r="I110" s="15">
        <v>35.942399999999999</v>
      </c>
      <c r="J110" s="15">
        <v>30.516300000000001</v>
      </c>
      <c r="K110" s="15">
        <v>34.735799999999998</v>
      </c>
      <c r="L110" s="15">
        <v>28.869399999999999</v>
      </c>
      <c r="M110" s="15">
        <v>22.8889</v>
      </c>
      <c r="N110" s="15">
        <v>8.1049000000000007</v>
      </c>
      <c r="O110" s="15">
        <v>52.7744</v>
      </c>
      <c r="P110" s="15">
        <v>8.0731999999999999</v>
      </c>
      <c r="Q110" s="15">
        <v>0</v>
      </c>
      <c r="R110" s="15">
        <v>0</v>
      </c>
      <c r="S110" s="15">
        <v>8.0731999999999999</v>
      </c>
    </row>
    <row r="111" spans="1:19" hidden="1" outlineLevel="1" collapsed="1">
      <c r="A111" s="9">
        <v>43586</v>
      </c>
      <c r="B111" s="15">
        <v>33.317500000000003</v>
      </c>
      <c r="C111" s="15">
        <v>34.917299999999997</v>
      </c>
      <c r="D111" s="15">
        <v>33.040599999999998</v>
      </c>
      <c r="E111" s="15">
        <v>36.546599999999998</v>
      </c>
      <c r="F111" s="15">
        <v>31.1523</v>
      </c>
      <c r="G111" s="15">
        <v>20.0932</v>
      </c>
      <c r="H111" s="15">
        <v>33.317500000000003</v>
      </c>
      <c r="I111" s="15">
        <v>34.917000000000002</v>
      </c>
      <c r="J111" s="15">
        <v>33.040599999999998</v>
      </c>
      <c r="K111" s="15">
        <v>36.546599999999998</v>
      </c>
      <c r="L111" s="15">
        <v>31.1523</v>
      </c>
      <c r="M111" s="15">
        <v>20.0932</v>
      </c>
      <c r="N111" s="15">
        <v>46.193199999999997</v>
      </c>
      <c r="O111" s="15">
        <v>46.193199999999997</v>
      </c>
      <c r="P111" s="15">
        <v>0</v>
      </c>
      <c r="Q111" s="15">
        <v>0</v>
      </c>
      <c r="R111" s="15">
        <v>0</v>
      </c>
      <c r="S111" s="15" t="s">
        <v>265</v>
      </c>
    </row>
    <row r="112" spans="1:19" hidden="1" outlineLevel="1" collapsed="1">
      <c r="A112" s="9">
        <v>43617</v>
      </c>
      <c r="B112" s="15">
        <v>31.2346</v>
      </c>
      <c r="C112" s="15">
        <v>36.531399999999998</v>
      </c>
      <c r="D112" s="15">
        <v>30.0291</v>
      </c>
      <c r="E112" s="15">
        <v>33.105899999999998</v>
      </c>
      <c r="F112" s="15">
        <v>28.867799999999999</v>
      </c>
      <c r="G112" s="15">
        <v>21.2563</v>
      </c>
      <c r="H112" s="15">
        <v>31.234400000000001</v>
      </c>
      <c r="I112" s="15">
        <v>36.530999999999999</v>
      </c>
      <c r="J112" s="15">
        <v>30.0291</v>
      </c>
      <c r="K112" s="15">
        <v>33.105899999999998</v>
      </c>
      <c r="L112" s="15">
        <v>28.867799999999999</v>
      </c>
      <c r="M112" s="15">
        <v>21.2563</v>
      </c>
      <c r="N112" s="15">
        <v>54.435299999999998</v>
      </c>
      <c r="O112" s="15">
        <v>54.435299999999998</v>
      </c>
      <c r="P112" s="15">
        <v>0</v>
      </c>
      <c r="Q112" s="15">
        <v>0</v>
      </c>
      <c r="R112" s="15">
        <v>0</v>
      </c>
      <c r="S112" s="15" t="s">
        <v>265</v>
      </c>
    </row>
    <row r="113" spans="1:19" hidden="1" outlineLevel="1" collapsed="1">
      <c r="A113" s="9">
        <v>43647</v>
      </c>
      <c r="B113" s="15">
        <v>34.856200000000001</v>
      </c>
      <c r="C113" s="15">
        <v>38.5871</v>
      </c>
      <c r="D113" s="15">
        <v>34.176699999999997</v>
      </c>
      <c r="E113" s="15">
        <v>37.5276</v>
      </c>
      <c r="F113" s="15">
        <v>29.042300000000001</v>
      </c>
      <c r="G113" s="15">
        <v>21.684200000000001</v>
      </c>
      <c r="H113" s="15">
        <v>34.856099999999998</v>
      </c>
      <c r="I113" s="15">
        <v>38.587000000000003</v>
      </c>
      <c r="J113" s="15">
        <v>34.176699999999997</v>
      </c>
      <c r="K113" s="15">
        <v>37.5276</v>
      </c>
      <c r="L113" s="15">
        <v>29.042300000000001</v>
      </c>
      <c r="M113" s="15">
        <v>21.684200000000001</v>
      </c>
      <c r="N113" s="15">
        <v>42.117100000000001</v>
      </c>
      <c r="O113" s="15">
        <v>42.117100000000001</v>
      </c>
      <c r="P113" s="15">
        <v>0</v>
      </c>
      <c r="Q113" s="15">
        <v>0</v>
      </c>
      <c r="R113" s="15">
        <v>0</v>
      </c>
      <c r="S113" s="15" t="s">
        <v>265</v>
      </c>
    </row>
    <row r="114" spans="1:19" hidden="1" outlineLevel="1" collapsed="1">
      <c r="A114" s="9">
        <v>43678</v>
      </c>
      <c r="B114" s="15">
        <v>37.012</v>
      </c>
      <c r="C114" s="15">
        <v>39.199399999999997</v>
      </c>
      <c r="D114" s="15">
        <v>36.791600000000003</v>
      </c>
      <c r="E114" s="15">
        <v>39.614600000000003</v>
      </c>
      <c r="F114" s="15">
        <v>27.959599999999998</v>
      </c>
      <c r="G114" s="15">
        <v>22.2117</v>
      </c>
      <c r="H114" s="15">
        <v>37.011899999999997</v>
      </c>
      <c r="I114" s="15">
        <v>39.198900000000002</v>
      </c>
      <c r="J114" s="15">
        <v>36.791600000000003</v>
      </c>
      <c r="K114" s="15">
        <v>39.614600000000003</v>
      </c>
      <c r="L114" s="15">
        <v>27.959599999999998</v>
      </c>
      <c r="M114" s="15">
        <v>22.2117</v>
      </c>
      <c r="N114" s="15">
        <v>54.603000000000002</v>
      </c>
      <c r="O114" s="15">
        <v>54.603000000000002</v>
      </c>
      <c r="P114" s="15">
        <v>0</v>
      </c>
      <c r="Q114" s="15">
        <v>0</v>
      </c>
      <c r="R114" s="15">
        <v>0</v>
      </c>
      <c r="S114" s="15">
        <v>0</v>
      </c>
    </row>
    <row r="115" spans="1:19" hidden="1" outlineLevel="1" collapsed="1">
      <c r="A115" s="9">
        <v>43709</v>
      </c>
      <c r="B115" s="15">
        <v>36.616900000000001</v>
      </c>
      <c r="C115" s="15">
        <v>39.569899999999997</v>
      </c>
      <c r="D115" s="15">
        <v>36.315300000000001</v>
      </c>
      <c r="E115" s="15">
        <v>39.399299999999997</v>
      </c>
      <c r="F115" s="15">
        <v>27.645</v>
      </c>
      <c r="G115" s="15">
        <v>18.205100000000002</v>
      </c>
      <c r="H115" s="15">
        <v>36.680399999999999</v>
      </c>
      <c r="I115" s="15">
        <v>39.569800000000001</v>
      </c>
      <c r="J115" s="15">
        <v>36.384700000000002</v>
      </c>
      <c r="K115" s="15">
        <v>39.493400000000001</v>
      </c>
      <c r="L115" s="15">
        <v>27.645</v>
      </c>
      <c r="M115" s="15">
        <v>18.2257</v>
      </c>
      <c r="N115" s="15">
        <v>5.5084</v>
      </c>
      <c r="O115" s="15">
        <v>46.227400000000003</v>
      </c>
      <c r="P115" s="15">
        <v>5.4802999999999997</v>
      </c>
      <c r="Q115" s="15">
        <v>4.5</v>
      </c>
      <c r="R115" s="15">
        <v>0</v>
      </c>
      <c r="S115" s="15">
        <v>15.4</v>
      </c>
    </row>
    <row r="116" spans="1:19" hidden="1" outlineLevel="1" collapsed="1">
      <c r="A116" s="9">
        <v>43739</v>
      </c>
      <c r="B116" s="15">
        <v>36.589399999999998</v>
      </c>
      <c r="C116" s="15">
        <v>40.009700000000002</v>
      </c>
      <c r="D116" s="15">
        <v>36.222499999999997</v>
      </c>
      <c r="E116" s="15">
        <v>39.132300000000001</v>
      </c>
      <c r="F116" s="15">
        <v>27.465900000000001</v>
      </c>
      <c r="G116" s="15">
        <v>23.279199999999999</v>
      </c>
      <c r="H116" s="15">
        <v>36.589399999999998</v>
      </c>
      <c r="I116" s="15">
        <v>40.009700000000002</v>
      </c>
      <c r="J116" s="15">
        <v>36.222499999999997</v>
      </c>
      <c r="K116" s="15">
        <v>39.132300000000001</v>
      </c>
      <c r="L116" s="15">
        <v>27.465900000000001</v>
      </c>
      <c r="M116" s="15">
        <v>23.279199999999999</v>
      </c>
      <c r="N116" s="15">
        <v>38.0687</v>
      </c>
      <c r="O116" s="15">
        <v>38.0687</v>
      </c>
      <c r="P116" s="15">
        <v>0</v>
      </c>
      <c r="Q116" s="15">
        <v>0</v>
      </c>
      <c r="R116" s="15">
        <v>0</v>
      </c>
      <c r="S116" s="15" t="s">
        <v>265</v>
      </c>
    </row>
    <row r="117" spans="1:19" hidden="1" outlineLevel="1" collapsed="1">
      <c r="A117" s="9">
        <v>43770</v>
      </c>
      <c r="B117" s="15">
        <v>36.936799999999998</v>
      </c>
      <c r="C117" s="15">
        <v>39.395000000000003</v>
      </c>
      <c r="D117" s="15">
        <v>36.6601</v>
      </c>
      <c r="E117" s="15">
        <v>39.234999999999999</v>
      </c>
      <c r="F117" s="15">
        <v>29.234200000000001</v>
      </c>
      <c r="G117" s="15">
        <v>21.360199999999999</v>
      </c>
      <c r="H117" s="15">
        <v>36.936799999999998</v>
      </c>
      <c r="I117" s="15">
        <v>39.395000000000003</v>
      </c>
      <c r="J117" s="15">
        <v>36.6601</v>
      </c>
      <c r="K117" s="15">
        <v>39.234999999999999</v>
      </c>
      <c r="L117" s="15">
        <v>29.234200000000001</v>
      </c>
      <c r="M117" s="15">
        <v>21.360199999999999</v>
      </c>
      <c r="N117" s="15">
        <v>38.207999999999998</v>
      </c>
      <c r="O117" s="15">
        <v>38.207999999999998</v>
      </c>
      <c r="P117" s="15">
        <v>0</v>
      </c>
      <c r="Q117" s="15">
        <v>0</v>
      </c>
      <c r="R117" s="15">
        <v>0</v>
      </c>
      <c r="S117" s="15">
        <v>0</v>
      </c>
    </row>
    <row r="118" spans="1:19" hidden="1" outlineLevel="1" collapsed="1">
      <c r="A118" s="9">
        <v>43800</v>
      </c>
      <c r="B118" s="15">
        <v>36.952500000000001</v>
      </c>
      <c r="C118" s="15">
        <v>40.516100000000002</v>
      </c>
      <c r="D118" s="15">
        <v>36.5914</v>
      </c>
      <c r="E118" s="15">
        <v>39.210999999999999</v>
      </c>
      <c r="F118" s="15">
        <v>28.7151</v>
      </c>
      <c r="G118" s="15">
        <v>19.055900000000001</v>
      </c>
      <c r="H118" s="15">
        <v>36.953600000000002</v>
      </c>
      <c r="I118" s="15">
        <v>40.516199999999998</v>
      </c>
      <c r="J118" s="15">
        <v>36.592599999999997</v>
      </c>
      <c r="K118" s="15">
        <v>39.212499999999999</v>
      </c>
      <c r="L118" s="15">
        <v>28.7151</v>
      </c>
      <c r="M118" s="15">
        <v>19.055900000000001</v>
      </c>
      <c r="N118" s="15">
        <v>6.4690000000000003</v>
      </c>
      <c r="O118" s="15">
        <v>38.223999999999997</v>
      </c>
      <c r="P118" s="15">
        <v>4.5</v>
      </c>
      <c r="Q118" s="15">
        <v>4.5</v>
      </c>
      <c r="R118" s="15">
        <v>0</v>
      </c>
      <c r="S118" s="15">
        <v>0</v>
      </c>
    </row>
    <row r="119" spans="1:19" hidden="1" outlineLevel="1" collapsed="1">
      <c r="A119" s="9">
        <v>43831</v>
      </c>
      <c r="B119" s="15">
        <v>37.937899999999999</v>
      </c>
      <c r="C119" s="15">
        <v>41.231699999999996</v>
      </c>
      <c r="D119" s="15">
        <v>37.530500000000004</v>
      </c>
      <c r="E119" s="15">
        <v>39.970799999999997</v>
      </c>
      <c r="F119" s="15">
        <v>29.726400000000002</v>
      </c>
      <c r="G119" s="15">
        <v>20.090399999999999</v>
      </c>
      <c r="H119" s="15">
        <v>37.937899999999999</v>
      </c>
      <c r="I119" s="15">
        <v>41.231699999999996</v>
      </c>
      <c r="J119" s="15">
        <v>37.530500000000004</v>
      </c>
      <c r="K119" s="15">
        <v>39.970799999999997</v>
      </c>
      <c r="L119" s="15">
        <v>29.726400000000002</v>
      </c>
      <c r="M119" s="15">
        <v>20.090399999999999</v>
      </c>
      <c r="N119" s="15">
        <v>38.5349</v>
      </c>
      <c r="O119" s="15">
        <v>38.5349</v>
      </c>
      <c r="P119" s="15">
        <v>0</v>
      </c>
      <c r="Q119" s="15">
        <v>0</v>
      </c>
      <c r="R119" s="15">
        <v>0</v>
      </c>
      <c r="S119" s="15" t="s">
        <v>265</v>
      </c>
    </row>
    <row r="120" spans="1:19" hidden="1" outlineLevel="1" collapsed="1">
      <c r="A120" s="9">
        <v>43862</v>
      </c>
      <c r="B120" s="15">
        <v>37.8752</v>
      </c>
      <c r="C120" s="15">
        <v>40.402099999999997</v>
      </c>
      <c r="D120" s="15">
        <v>37.549300000000002</v>
      </c>
      <c r="E120" s="15">
        <v>39.8733</v>
      </c>
      <c r="F120" s="15">
        <v>31.4068</v>
      </c>
      <c r="G120" s="15">
        <v>15.811500000000001</v>
      </c>
      <c r="H120" s="15">
        <v>37.8887</v>
      </c>
      <c r="I120" s="15">
        <v>40.401800000000001</v>
      </c>
      <c r="J120" s="15">
        <v>37.564500000000002</v>
      </c>
      <c r="K120" s="15">
        <v>39.8733</v>
      </c>
      <c r="L120" s="15">
        <v>31.468499999999999</v>
      </c>
      <c r="M120" s="15">
        <v>15.811500000000001</v>
      </c>
      <c r="N120" s="15">
        <v>5.2790999999999997</v>
      </c>
      <c r="O120" s="15">
        <v>55.783000000000001</v>
      </c>
      <c r="P120" s="15">
        <v>5</v>
      </c>
      <c r="Q120" s="15">
        <v>0</v>
      </c>
      <c r="R120" s="15">
        <v>5</v>
      </c>
      <c r="S120" s="15" t="s">
        <v>265</v>
      </c>
    </row>
    <row r="121" spans="1:19" hidden="1" outlineLevel="1" collapsed="1">
      <c r="A121" s="9">
        <v>43891</v>
      </c>
      <c r="B121" s="15">
        <v>38.961199999999998</v>
      </c>
      <c r="C121" s="15">
        <v>38.448099999999997</v>
      </c>
      <c r="D121" s="15">
        <v>39.026299999999999</v>
      </c>
      <c r="E121" s="15">
        <v>40.337600000000002</v>
      </c>
      <c r="F121" s="15">
        <v>34.6128</v>
      </c>
      <c r="G121" s="15">
        <v>16.940899999999999</v>
      </c>
      <c r="H121" s="15">
        <v>38.960900000000002</v>
      </c>
      <c r="I121" s="15">
        <v>38.445999999999998</v>
      </c>
      <c r="J121" s="15">
        <v>39.026299999999999</v>
      </c>
      <c r="K121" s="15">
        <v>40.337600000000002</v>
      </c>
      <c r="L121" s="15">
        <v>34.6128</v>
      </c>
      <c r="M121" s="15">
        <v>16.940899999999999</v>
      </c>
      <c r="N121" s="15">
        <v>50.588099999999997</v>
      </c>
      <c r="O121" s="15">
        <v>50.588099999999997</v>
      </c>
      <c r="P121" s="15">
        <v>0</v>
      </c>
      <c r="Q121" s="15">
        <v>0</v>
      </c>
      <c r="R121" s="15">
        <v>0</v>
      </c>
      <c r="S121" s="15" t="s">
        <v>265</v>
      </c>
    </row>
    <row r="122" spans="1:19" hidden="1" outlineLevel="1" collapsed="1">
      <c r="A122" s="9">
        <v>43922</v>
      </c>
      <c r="B122" s="15">
        <v>38.854199999999999</v>
      </c>
      <c r="C122" s="15">
        <v>38.040199999999999</v>
      </c>
      <c r="D122" s="15">
        <v>38.974499999999999</v>
      </c>
      <c r="E122" s="15">
        <v>40.874499999999998</v>
      </c>
      <c r="F122" s="15">
        <v>31.2744</v>
      </c>
      <c r="G122" s="15">
        <v>14.3714</v>
      </c>
      <c r="H122" s="15">
        <v>38.849400000000003</v>
      </c>
      <c r="I122" s="15">
        <v>38.000399999999999</v>
      </c>
      <c r="J122" s="15">
        <v>38.974499999999999</v>
      </c>
      <c r="K122" s="15">
        <v>40.874499999999998</v>
      </c>
      <c r="L122" s="15">
        <v>31.2744</v>
      </c>
      <c r="M122" s="15">
        <v>14.3714</v>
      </c>
      <c r="N122" s="15">
        <v>49.976500000000001</v>
      </c>
      <c r="O122" s="15">
        <v>49.976500000000001</v>
      </c>
      <c r="P122" s="15">
        <v>0</v>
      </c>
      <c r="Q122" s="15">
        <v>0</v>
      </c>
      <c r="R122" s="15">
        <v>0</v>
      </c>
      <c r="S122" s="15">
        <v>0</v>
      </c>
    </row>
    <row r="123" spans="1:19" hidden="1" outlineLevel="1" collapsed="1">
      <c r="A123" s="9">
        <v>43952</v>
      </c>
      <c r="B123" s="15">
        <v>38.073099999999997</v>
      </c>
      <c r="C123" s="15">
        <v>39.0169</v>
      </c>
      <c r="D123" s="15">
        <v>37.952199999999998</v>
      </c>
      <c r="E123" s="15">
        <v>40.141199999999998</v>
      </c>
      <c r="F123" s="15">
        <v>29.354600000000001</v>
      </c>
      <c r="G123" s="15">
        <v>14.053900000000001</v>
      </c>
      <c r="H123" s="15">
        <v>38.061599999999999</v>
      </c>
      <c r="I123" s="15">
        <v>38.923200000000001</v>
      </c>
      <c r="J123" s="15">
        <v>37.952199999999998</v>
      </c>
      <c r="K123" s="15">
        <v>40.141199999999998</v>
      </c>
      <c r="L123" s="15">
        <v>29.354600000000001</v>
      </c>
      <c r="M123" s="15">
        <v>14.053900000000001</v>
      </c>
      <c r="N123" s="15">
        <v>49.994900000000001</v>
      </c>
      <c r="O123" s="15">
        <v>49.994900000000001</v>
      </c>
      <c r="P123" s="15">
        <v>0</v>
      </c>
      <c r="Q123" s="15">
        <v>0</v>
      </c>
      <c r="R123" s="15">
        <v>0</v>
      </c>
      <c r="S123" s="15">
        <v>0</v>
      </c>
    </row>
    <row r="124" spans="1:19" hidden="1" outlineLevel="1" collapsed="1">
      <c r="A124" s="9">
        <v>43983</v>
      </c>
      <c r="B124" s="15">
        <v>38.637099999999997</v>
      </c>
      <c r="C124" s="15">
        <v>38.913499999999999</v>
      </c>
      <c r="D124" s="15">
        <v>38.601199999999999</v>
      </c>
      <c r="E124" s="15">
        <v>40.628</v>
      </c>
      <c r="F124" s="15">
        <v>30.163799999999998</v>
      </c>
      <c r="G124" s="15">
        <v>16.5108</v>
      </c>
      <c r="H124" s="15">
        <v>38.637</v>
      </c>
      <c r="I124" s="15">
        <v>38.913200000000003</v>
      </c>
      <c r="J124" s="15">
        <v>38.601199999999999</v>
      </c>
      <c r="K124" s="15">
        <v>40.628</v>
      </c>
      <c r="L124" s="15">
        <v>30.163799999999998</v>
      </c>
      <c r="M124" s="15">
        <v>16.5108</v>
      </c>
      <c r="N124" s="15">
        <v>47.256300000000003</v>
      </c>
      <c r="O124" s="15">
        <v>47.256300000000003</v>
      </c>
      <c r="P124" s="15">
        <v>0</v>
      </c>
      <c r="Q124" s="15">
        <v>0</v>
      </c>
      <c r="R124" s="15">
        <v>0</v>
      </c>
      <c r="S124" s="15" t="s">
        <v>265</v>
      </c>
    </row>
    <row r="125" spans="1:19" hidden="1" outlineLevel="1" collapsed="1">
      <c r="A125" s="9">
        <v>44013</v>
      </c>
      <c r="B125" s="15">
        <v>37.5092</v>
      </c>
      <c r="C125" s="15">
        <v>38.211500000000001</v>
      </c>
      <c r="D125" s="15">
        <v>37.418799999999997</v>
      </c>
      <c r="E125" s="15">
        <v>40.314799999999998</v>
      </c>
      <c r="F125" s="15">
        <v>29.9922</v>
      </c>
      <c r="G125" s="15">
        <v>15.379899999999999</v>
      </c>
      <c r="H125" s="15">
        <v>37.508699999999997</v>
      </c>
      <c r="I125" s="15">
        <v>38.207700000000003</v>
      </c>
      <c r="J125" s="15">
        <v>37.418799999999997</v>
      </c>
      <c r="K125" s="15">
        <v>40.314799999999998</v>
      </c>
      <c r="L125" s="15">
        <v>29.9922</v>
      </c>
      <c r="M125" s="15">
        <v>15.379899999999999</v>
      </c>
      <c r="N125" s="15">
        <v>50.299700000000001</v>
      </c>
      <c r="O125" s="15">
        <v>50.299700000000001</v>
      </c>
      <c r="P125" s="15">
        <v>0</v>
      </c>
      <c r="Q125" s="15">
        <v>0</v>
      </c>
      <c r="R125" s="15">
        <v>0</v>
      </c>
      <c r="S125" s="15" t="s">
        <v>265</v>
      </c>
    </row>
    <row r="126" spans="1:19" hidden="1" outlineLevel="1" collapsed="1">
      <c r="A126" s="9">
        <v>44044</v>
      </c>
      <c r="B126" s="15">
        <v>37.1432</v>
      </c>
      <c r="C126" s="15">
        <v>36.524900000000002</v>
      </c>
      <c r="D126" s="15">
        <v>37.2254</v>
      </c>
      <c r="E126" s="15">
        <v>39.1004</v>
      </c>
      <c r="F126" s="15">
        <v>31.6556</v>
      </c>
      <c r="G126" s="15">
        <v>17.210699999999999</v>
      </c>
      <c r="H126" s="15">
        <v>37.142600000000002</v>
      </c>
      <c r="I126" s="15">
        <v>36.520000000000003</v>
      </c>
      <c r="J126" s="15">
        <v>37.2254</v>
      </c>
      <c r="K126" s="15">
        <v>39.1004</v>
      </c>
      <c r="L126" s="15">
        <v>31.6556</v>
      </c>
      <c r="M126" s="15">
        <v>17.210699999999999</v>
      </c>
      <c r="N126" s="15">
        <v>49.7027</v>
      </c>
      <c r="O126" s="15">
        <v>49.7027</v>
      </c>
      <c r="P126" s="15">
        <v>0</v>
      </c>
      <c r="Q126" s="15">
        <v>0</v>
      </c>
      <c r="R126" s="15">
        <v>0</v>
      </c>
      <c r="S126" s="15" t="s">
        <v>265</v>
      </c>
    </row>
    <row r="127" spans="1:19" hidden="1" outlineLevel="1" collapsed="1">
      <c r="A127" s="9">
        <v>44075</v>
      </c>
      <c r="B127" s="15">
        <v>36.866799999999998</v>
      </c>
      <c r="C127" s="15">
        <v>37.098199999999999</v>
      </c>
      <c r="D127" s="15">
        <v>36.832900000000002</v>
      </c>
      <c r="E127" s="15">
        <v>39.179499999999997</v>
      </c>
      <c r="F127" s="15">
        <v>29.623100000000001</v>
      </c>
      <c r="G127" s="15">
        <v>17.3169</v>
      </c>
      <c r="H127" s="15">
        <v>36.864100000000001</v>
      </c>
      <c r="I127" s="15">
        <v>37.078099999999999</v>
      </c>
      <c r="J127" s="15">
        <v>36.832900000000002</v>
      </c>
      <c r="K127" s="15">
        <v>39.179499999999997</v>
      </c>
      <c r="L127" s="15">
        <v>29.623100000000001</v>
      </c>
      <c r="M127" s="15">
        <v>17.3169</v>
      </c>
      <c r="N127" s="15">
        <v>48.780900000000003</v>
      </c>
      <c r="O127" s="15">
        <v>48.780900000000003</v>
      </c>
      <c r="P127" s="15">
        <v>0</v>
      </c>
      <c r="Q127" s="15">
        <v>0</v>
      </c>
      <c r="R127" s="15">
        <v>0</v>
      </c>
      <c r="S127" s="15" t="s">
        <v>265</v>
      </c>
    </row>
    <row r="128" spans="1:19" hidden="1" outlineLevel="1" collapsed="1">
      <c r="A128" s="9">
        <v>44105</v>
      </c>
      <c r="B128" s="15">
        <v>36.678199999999997</v>
      </c>
      <c r="C128" s="15">
        <v>37.392200000000003</v>
      </c>
      <c r="D128" s="15">
        <v>36.5779</v>
      </c>
      <c r="E128" s="15">
        <v>38.904400000000003</v>
      </c>
      <c r="F128" s="15">
        <v>29.732600000000001</v>
      </c>
      <c r="G128" s="15">
        <v>18.8047</v>
      </c>
      <c r="H128" s="15">
        <v>36.6755</v>
      </c>
      <c r="I128" s="15">
        <v>37.371299999999998</v>
      </c>
      <c r="J128" s="15">
        <v>36.5779</v>
      </c>
      <c r="K128" s="15">
        <v>38.904400000000003</v>
      </c>
      <c r="L128" s="15">
        <v>29.732600000000001</v>
      </c>
      <c r="M128" s="15">
        <v>18.8047</v>
      </c>
      <c r="N128" s="15">
        <v>52.500500000000002</v>
      </c>
      <c r="O128" s="15">
        <v>52.500500000000002</v>
      </c>
      <c r="P128" s="15">
        <v>0</v>
      </c>
      <c r="Q128" s="15">
        <v>0</v>
      </c>
      <c r="R128" s="15">
        <v>0</v>
      </c>
      <c r="S128" s="15" t="s">
        <v>265</v>
      </c>
    </row>
    <row r="129" spans="1:19" hidden="1" outlineLevel="1" collapsed="1">
      <c r="A129" s="9">
        <v>44136</v>
      </c>
      <c r="B129" s="15">
        <v>37.3264</v>
      </c>
      <c r="C129" s="15">
        <v>37.746400000000001</v>
      </c>
      <c r="D129" s="15">
        <v>37.263500000000001</v>
      </c>
      <c r="E129" s="15">
        <v>39.283700000000003</v>
      </c>
      <c r="F129" s="15">
        <v>30.195699999999999</v>
      </c>
      <c r="G129" s="15">
        <v>25.426500000000001</v>
      </c>
      <c r="H129" s="15">
        <v>37.304600000000001</v>
      </c>
      <c r="I129" s="15">
        <v>37.583100000000002</v>
      </c>
      <c r="J129" s="15">
        <v>37.263500000000001</v>
      </c>
      <c r="K129" s="15">
        <v>39.283700000000003</v>
      </c>
      <c r="L129" s="15">
        <v>30.195699999999999</v>
      </c>
      <c r="M129" s="15">
        <v>25.426500000000001</v>
      </c>
      <c r="N129" s="15">
        <v>49.942599999999999</v>
      </c>
      <c r="O129" s="15">
        <v>49.942599999999999</v>
      </c>
      <c r="P129" s="15">
        <v>0</v>
      </c>
      <c r="Q129" s="15">
        <v>0</v>
      </c>
      <c r="R129" s="15">
        <v>0</v>
      </c>
      <c r="S129" s="15" t="s">
        <v>265</v>
      </c>
    </row>
    <row r="130" spans="1:19" hidden="1" outlineLevel="1" collapsed="1">
      <c r="A130" s="9">
        <v>44166</v>
      </c>
      <c r="B130" s="15">
        <v>36.059100000000001</v>
      </c>
      <c r="C130" s="15">
        <v>37.671799999999998</v>
      </c>
      <c r="D130" s="15">
        <v>35.822400000000002</v>
      </c>
      <c r="E130" s="15">
        <v>37.324100000000001</v>
      </c>
      <c r="F130" s="15">
        <v>29.662500000000001</v>
      </c>
      <c r="G130" s="15">
        <v>24.317699999999999</v>
      </c>
      <c r="H130" s="15">
        <v>36.058900000000001</v>
      </c>
      <c r="I130" s="15">
        <v>37.6706</v>
      </c>
      <c r="J130" s="15">
        <v>35.822400000000002</v>
      </c>
      <c r="K130" s="15">
        <v>37.324100000000001</v>
      </c>
      <c r="L130" s="15">
        <v>29.662500000000001</v>
      </c>
      <c r="M130" s="15">
        <v>24.317699999999999</v>
      </c>
      <c r="N130" s="15">
        <v>45.436799999999998</v>
      </c>
      <c r="O130" s="15">
        <v>45.436799999999998</v>
      </c>
      <c r="P130" s="15">
        <v>0</v>
      </c>
      <c r="Q130" s="15">
        <v>0</v>
      </c>
      <c r="R130" s="15">
        <v>0</v>
      </c>
      <c r="S130" s="15">
        <v>0</v>
      </c>
    </row>
    <row r="131" spans="1:19" hidden="1" outlineLevel="1" collapsed="1">
      <c r="A131" s="9">
        <v>44197</v>
      </c>
      <c r="B131" s="15">
        <v>36.259500000000003</v>
      </c>
      <c r="C131" s="15">
        <v>37.827399999999997</v>
      </c>
      <c r="D131" s="15">
        <v>36.038800000000002</v>
      </c>
      <c r="E131" s="15">
        <v>38.149500000000003</v>
      </c>
      <c r="F131" s="15">
        <v>28.220500000000001</v>
      </c>
      <c r="G131" s="15">
        <v>22.812799999999999</v>
      </c>
      <c r="H131" s="15">
        <v>36.257599999999996</v>
      </c>
      <c r="I131" s="15">
        <v>37.8142</v>
      </c>
      <c r="J131" s="15">
        <v>36.038800000000002</v>
      </c>
      <c r="K131" s="15">
        <v>38.149500000000003</v>
      </c>
      <c r="L131" s="15">
        <v>28.220500000000001</v>
      </c>
      <c r="M131" s="15">
        <v>22.812799999999999</v>
      </c>
      <c r="N131" s="15">
        <v>49.346299999999999</v>
      </c>
      <c r="O131" s="15">
        <v>49.346299999999999</v>
      </c>
      <c r="P131" s="15">
        <v>0</v>
      </c>
      <c r="Q131" s="15">
        <v>0</v>
      </c>
      <c r="R131" s="15">
        <v>0</v>
      </c>
      <c r="S131" s="15" t="s">
        <v>265</v>
      </c>
    </row>
    <row r="132" spans="1:19" hidden="1" outlineLevel="1" collapsed="1">
      <c r="A132" s="9">
        <v>44228</v>
      </c>
      <c r="B132" s="15">
        <v>36.348300000000002</v>
      </c>
      <c r="C132" s="15">
        <v>37.578600000000002</v>
      </c>
      <c r="D132" s="15">
        <v>36.1524</v>
      </c>
      <c r="E132" s="15">
        <v>37.937800000000003</v>
      </c>
      <c r="F132" s="15">
        <v>30.673200000000001</v>
      </c>
      <c r="G132" s="15">
        <v>17.676500000000001</v>
      </c>
      <c r="H132" s="15">
        <v>36.326799999999999</v>
      </c>
      <c r="I132" s="15">
        <v>37.435099999999998</v>
      </c>
      <c r="J132" s="15">
        <v>36.1524</v>
      </c>
      <c r="K132" s="15">
        <v>37.937800000000003</v>
      </c>
      <c r="L132" s="15">
        <v>30.673200000000001</v>
      </c>
      <c r="M132" s="15">
        <v>17.676500000000001</v>
      </c>
      <c r="N132" s="15">
        <v>50.0336</v>
      </c>
      <c r="O132" s="15">
        <v>50.0336</v>
      </c>
      <c r="P132" s="15">
        <v>0</v>
      </c>
      <c r="Q132" s="15">
        <v>0</v>
      </c>
      <c r="R132" s="15">
        <v>0</v>
      </c>
      <c r="S132" s="15" t="s">
        <v>265</v>
      </c>
    </row>
    <row r="133" spans="1:19" hidden="1" outlineLevel="1" collapsed="1">
      <c r="A133" s="9">
        <v>44256</v>
      </c>
      <c r="B133" s="15">
        <v>35.989699999999999</v>
      </c>
      <c r="C133" s="15">
        <v>38.015500000000003</v>
      </c>
      <c r="D133" s="15">
        <v>35.700400000000002</v>
      </c>
      <c r="E133" s="15">
        <v>38.2288</v>
      </c>
      <c r="F133" s="15">
        <v>27.8811</v>
      </c>
      <c r="G133" s="15">
        <v>11.5321</v>
      </c>
      <c r="H133" s="15">
        <v>35.988799999999998</v>
      </c>
      <c r="I133" s="15">
        <v>38.011000000000003</v>
      </c>
      <c r="J133" s="15">
        <v>35.700400000000002</v>
      </c>
      <c r="K133" s="15">
        <v>38.2288</v>
      </c>
      <c r="L133" s="15">
        <v>27.8811</v>
      </c>
      <c r="M133" s="15">
        <v>11.5321</v>
      </c>
      <c r="N133" s="15">
        <v>42.714399999999998</v>
      </c>
      <c r="O133" s="15">
        <v>42.714399999999998</v>
      </c>
      <c r="P133" s="15">
        <v>0</v>
      </c>
      <c r="Q133" s="15">
        <v>0</v>
      </c>
      <c r="R133" s="15">
        <v>0</v>
      </c>
      <c r="S133" s="15">
        <v>0</v>
      </c>
    </row>
    <row r="134" spans="1:19" hidden="1" outlineLevel="1" collapsed="1">
      <c r="A134" s="9">
        <v>44287</v>
      </c>
      <c r="B134" s="15">
        <v>35.205500000000001</v>
      </c>
      <c r="C134" s="15">
        <v>38.573500000000003</v>
      </c>
      <c r="D134" s="15">
        <v>34.691299999999998</v>
      </c>
      <c r="E134" s="15">
        <v>38.022199999999998</v>
      </c>
      <c r="F134" s="15">
        <v>26.3035</v>
      </c>
      <c r="G134" s="15">
        <v>14.544700000000001</v>
      </c>
      <c r="H134" s="15">
        <v>35.203499999999998</v>
      </c>
      <c r="I134" s="15">
        <v>38.564999999999998</v>
      </c>
      <c r="J134" s="15">
        <v>34.691299999999998</v>
      </c>
      <c r="K134" s="15">
        <v>38.022199999999998</v>
      </c>
      <c r="L134" s="15">
        <v>26.3035</v>
      </c>
      <c r="M134" s="15">
        <v>14.544700000000001</v>
      </c>
      <c r="N134" s="15">
        <v>42.775300000000001</v>
      </c>
      <c r="O134" s="15">
        <v>42.775300000000001</v>
      </c>
      <c r="P134" s="15">
        <v>0</v>
      </c>
      <c r="Q134" s="15">
        <v>0</v>
      </c>
      <c r="R134" s="15">
        <v>0</v>
      </c>
      <c r="S134" s="15" t="s">
        <v>265</v>
      </c>
    </row>
    <row r="135" spans="1:19" hidden="1" outlineLevel="1" collapsed="1">
      <c r="A135" s="9">
        <v>44317</v>
      </c>
      <c r="B135" s="15">
        <v>35.330599999999997</v>
      </c>
      <c r="C135" s="15">
        <v>37.278500000000001</v>
      </c>
      <c r="D135" s="15">
        <v>35.058199999999999</v>
      </c>
      <c r="E135" s="15">
        <v>37.9208</v>
      </c>
      <c r="F135" s="15">
        <v>28.299499999999998</v>
      </c>
      <c r="G135" s="15">
        <v>10.446</v>
      </c>
      <c r="H135" s="15">
        <v>35.330500000000001</v>
      </c>
      <c r="I135" s="15">
        <v>37.277700000000003</v>
      </c>
      <c r="J135" s="15">
        <v>35.058199999999999</v>
      </c>
      <c r="K135" s="15">
        <v>37.9208</v>
      </c>
      <c r="L135" s="15">
        <v>28.299499999999998</v>
      </c>
      <c r="M135" s="15">
        <v>10.446</v>
      </c>
      <c r="N135" s="15">
        <v>41.1126</v>
      </c>
      <c r="O135" s="15">
        <v>41.1126</v>
      </c>
      <c r="P135" s="15">
        <v>0</v>
      </c>
      <c r="Q135" s="15">
        <v>0</v>
      </c>
      <c r="R135" s="15">
        <v>0</v>
      </c>
      <c r="S135" s="15" t="s">
        <v>265</v>
      </c>
    </row>
    <row r="136" spans="1:19" hidden="1" outlineLevel="1" collapsed="1">
      <c r="A136" s="9">
        <v>44348</v>
      </c>
      <c r="B136" s="15">
        <v>36.004800000000003</v>
      </c>
      <c r="C136" s="15">
        <v>36.199100000000001</v>
      </c>
      <c r="D136" s="15">
        <v>35.976100000000002</v>
      </c>
      <c r="E136" s="15">
        <v>37.746699999999997</v>
      </c>
      <c r="F136" s="15">
        <v>33.431100000000001</v>
      </c>
      <c r="G136" s="15">
        <v>10.8809</v>
      </c>
      <c r="H136" s="15">
        <v>36.004600000000003</v>
      </c>
      <c r="I136" s="15">
        <v>36.196899999999999</v>
      </c>
      <c r="J136" s="15">
        <v>35.976100000000002</v>
      </c>
      <c r="K136" s="15">
        <v>37.746699999999997</v>
      </c>
      <c r="L136" s="15">
        <v>33.431100000000001</v>
      </c>
      <c r="M136" s="15">
        <v>10.8809</v>
      </c>
      <c r="N136" s="15">
        <v>49.308399999999999</v>
      </c>
      <c r="O136" s="15">
        <v>49.308399999999999</v>
      </c>
      <c r="P136" s="15">
        <v>0</v>
      </c>
      <c r="Q136" s="15">
        <v>0</v>
      </c>
      <c r="R136" s="15">
        <v>0</v>
      </c>
      <c r="S136" s="15" t="s">
        <v>265</v>
      </c>
    </row>
    <row r="137" spans="1:19" hidden="1" outlineLevel="1" collapsed="1">
      <c r="A137" s="9">
        <v>44378</v>
      </c>
      <c r="B137" s="15">
        <v>34.911099999999998</v>
      </c>
      <c r="C137" s="15">
        <v>36.014299999999999</v>
      </c>
      <c r="D137" s="15">
        <v>34.742899999999999</v>
      </c>
      <c r="E137" s="15">
        <v>37.436300000000003</v>
      </c>
      <c r="F137" s="15">
        <v>27.841000000000001</v>
      </c>
      <c r="G137" s="15">
        <v>16.517700000000001</v>
      </c>
      <c r="H137" s="15">
        <v>34.910800000000002</v>
      </c>
      <c r="I137" s="15">
        <v>36.012500000000003</v>
      </c>
      <c r="J137" s="15">
        <v>34.742899999999999</v>
      </c>
      <c r="K137" s="15">
        <v>37.436300000000003</v>
      </c>
      <c r="L137" s="15">
        <v>27.841000000000001</v>
      </c>
      <c r="M137" s="15">
        <v>16.517700000000001</v>
      </c>
      <c r="N137" s="15">
        <v>45.095399999999998</v>
      </c>
      <c r="O137" s="15">
        <v>45.095399999999998</v>
      </c>
      <c r="P137" s="15">
        <v>0</v>
      </c>
      <c r="Q137" s="15">
        <v>0</v>
      </c>
      <c r="R137" s="15">
        <v>0</v>
      </c>
      <c r="S137" s="15" t="s">
        <v>265</v>
      </c>
    </row>
    <row r="138" spans="1:19" hidden="1" outlineLevel="1" collapsed="1">
      <c r="A138" s="9">
        <v>44409</v>
      </c>
      <c r="B138" s="15">
        <v>35.723100000000002</v>
      </c>
      <c r="C138" s="15">
        <v>36.840299999999999</v>
      </c>
      <c r="D138" s="15">
        <v>35.552300000000002</v>
      </c>
      <c r="E138" s="15">
        <v>37.577500000000001</v>
      </c>
      <c r="F138" s="15">
        <v>29.996300000000002</v>
      </c>
      <c r="G138" s="15">
        <v>15.771599999999999</v>
      </c>
      <c r="H138" s="15">
        <v>35.7224</v>
      </c>
      <c r="I138" s="15">
        <v>36.8354</v>
      </c>
      <c r="J138" s="15">
        <v>35.552300000000002</v>
      </c>
      <c r="K138" s="15">
        <v>37.577500000000001</v>
      </c>
      <c r="L138" s="15">
        <v>29.996300000000002</v>
      </c>
      <c r="M138" s="15">
        <v>15.771599999999999</v>
      </c>
      <c r="N138" s="15">
        <v>48.437100000000001</v>
      </c>
      <c r="O138" s="15">
        <v>48.437100000000001</v>
      </c>
      <c r="P138" s="15">
        <v>0</v>
      </c>
      <c r="Q138" s="15">
        <v>0</v>
      </c>
      <c r="R138" s="15">
        <v>0</v>
      </c>
      <c r="S138" s="15" t="s">
        <v>265</v>
      </c>
    </row>
    <row r="139" spans="1:19" hidden="1" outlineLevel="1" collapsed="1">
      <c r="A139" s="9">
        <v>44440</v>
      </c>
      <c r="B139" s="15">
        <v>35.686599999999999</v>
      </c>
      <c r="C139" s="15">
        <v>36.378100000000003</v>
      </c>
      <c r="D139" s="15">
        <v>35.578800000000001</v>
      </c>
      <c r="E139" s="15">
        <v>37.502499999999998</v>
      </c>
      <c r="F139" s="15">
        <v>30.093599999999999</v>
      </c>
      <c r="G139" s="15">
        <v>15.6053</v>
      </c>
      <c r="H139" s="15">
        <v>35.6858</v>
      </c>
      <c r="I139" s="15">
        <v>36.372199999999999</v>
      </c>
      <c r="J139" s="15">
        <v>35.578800000000001</v>
      </c>
      <c r="K139" s="15">
        <v>37.502499999999998</v>
      </c>
      <c r="L139" s="15">
        <v>30.093599999999999</v>
      </c>
      <c r="M139" s="15">
        <v>15.6053</v>
      </c>
      <c r="N139" s="15">
        <v>48.814</v>
      </c>
      <c r="O139" s="15">
        <v>48.814</v>
      </c>
      <c r="P139" s="15">
        <v>0</v>
      </c>
      <c r="Q139" s="15">
        <v>0</v>
      </c>
      <c r="R139" s="15">
        <v>0</v>
      </c>
      <c r="S139" s="15" t="s">
        <v>265</v>
      </c>
    </row>
    <row r="140" spans="1:19" hidden="1" outlineLevel="1" collapsed="1">
      <c r="A140" s="9">
        <v>44470</v>
      </c>
      <c r="B140" s="15">
        <v>35.343899999999998</v>
      </c>
      <c r="C140" s="15">
        <v>36.761600000000001</v>
      </c>
      <c r="D140" s="15">
        <v>35.133899999999997</v>
      </c>
      <c r="E140" s="15">
        <v>37.403500000000001</v>
      </c>
      <c r="F140" s="15">
        <v>28.220700000000001</v>
      </c>
      <c r="G140" s="15">
        <v>18.081299999999999</v>
      </c>
      <c r="H140" s="15">
        <v>35.333399999999997</v>
      </c>
      <c r="I140" s="15">
        <v>36.6877</v>
      </c>
      <c r="J140" s="15">
        <v>35.133899999999997</v>
      </c>
      <c r="K140" s="15">
        <v>37.403500000000001</v>
      </c>
      <c r="L140" s="15">
        <v>28.220700000000001</v>
      </c>
      <c r="M140" s="15">
        <v>18.081299999999999</v>
      </c>
      <c r="N140" s="15">
        <v>50.247700000000002</v>
      </c>
      <c r="O140" s="15">
        <v>50.247700000000002</v>
      </c>
      <c r="P140" s="15">
        <v>0</v>
      </c>
      <c r="Q140" s="15">
        <v>0</v>
      </c>
      <c r="R140" s="15">
        <v>0</v>
      </c>
      <c r="S140" s="15" t="s">
        <v>265</v>
      </c>
    </row>
    <row r="141" spans="1:19" hidden="1" outlineLevel="1" collapsed="1">
      <c r="A141" s="9">
        <v>44501</v>
      </c>
      <c r="B141" s="15">
        <v>33.832599999999999</v>
      </c>
      <c r="C141" s="15">
        <v>36.373100000000001</v>
      </c>
      <c r="D141" s="15">
        <v>33.479399999999998</v>
      </c>
      <c r="E141" s="15">
        <v>35.136699999999998</v>
      </c>
      <c r="F141" s="15">
        <v>29.5002</v>
      </c>
      <c r="G141" s="15">
        <v>19.066600000000001</v>
      </c>
      <c r="H141" s="15">
        <v>33.909399999999998</v>
      </c>
      <c r="I141" s="15">
        <v>36.3673</v>
      </c>
      <c r="J141" s="15">
        <v>33.567</v>
      </c>
      <c r="K141" s="15">
        <v>35.136699999999998</v>
      </c>
      <c r="L141" s="15">
        <v>29.5002</v>
      </c>
      <c r="M141" s="15">
        <v>20.0975</v>
      </c>
      <c r="N141" s="15">
        <v>1.5410999999999999</v>
      </c>
      <c r="O141" s="15">
        <v>45.211399999999998</v>
      </c>
      <c r="P141" s="15">
        <v>2.3999999999999998E-3</v>
      </c>
      <c r="Q141" s="15">
        <v>0</v>
      </c>
      <c r="R141" s="15">
        <v>0</v>
      </c>
      <c r="S141" s="15">
        <v>2.3999999999999998E-3</v>
      </c>
    </row>
    <row r="142" spans="1:19" hidden="1" outlineLevel="1" collapsed="1">
      <c r="A142" s="9">
        <v>44531</v>
      </c>
      <c r="B142" s="15">
        <v>33.155900000000003</v>
      </c>
      <c r="C142" s="15">
        <v>36.495199999999997</v>
      </c>
      <c r="D142" s="15">
        <v>32.698399999999999</v>
      </c>
      <c r="E142" s="15">
        <v>34.110500000000002</v>
      </c>
      <c r="F142" s="15">
        <v>29.014500000000002</v>
      </c>
      <c r="G142" s="15">
        <v>16.6569</v>
      </c>
      <c r="H142" s="15">
        <v>33.152700000000003</v>
      </c>
      <c r="I142" s="15">
        <v>36.4739</v>
      </c>
      <c r="J142" s="15">
        <v>32.698399999999999</v>
      </c>
      <c r="K142" s="15">
        <v>34.110500000000002</v>
      </c>
      <c r="L142" s="15">
        <v>29.014500000000002</v>
      </c>
      <c r="M142" s="15">
        <v>16.6569</v>
      </c>
      <c r="N142" s="15">
        <v>49.809100000000001</v>
      </c>
      <c r="O142" s="15">
        <v>49.809100000000001</v>
      </c>
      <c r="P142" s="15">
        <v>0</v>
      </c>
      <c r="Q142" s="15">
        <v>0</v>
      </c>
      <c r="R142" s="15">
        <v>0</v>
      </c>
      <c r="S142" s="15">
        <v>0</v>
      </c>
    </row>
    <row r="143" spans="1:19" hidden="1" outlineLevel="1" collapsed="1">
      <c r="A143" s="9">
        <v>44562</v>
      </c>
      <c r="B143" s="15">
        <v>33.461599999999997</v>
      </c>
      <c r="C143" s="15">
        <v>37.000599999999999</v>
      </c>
      <c r="D143" s="15">
        <v>33.013300000000001</v>
      </c>
      <c r="E143" s="15">
        <v>34.727200000000003</v>
      </c>
      <c r="F143" s="15">
        <v>27.611699999999999</v>
      </c>
      <c r="G143" s="15">
        <v>18.265999999999998</v>
      </c>
      <c r="H143" s="15">
        <v>33.46</v>
      </c>
      <c r="I143" s="15">
        <v>36.99</v>
      </c>
      <c r="J143" s="15">
        <v>33.013300000000001</v>
      </c>
      <c r="K143" s="15">
        <v>34.727200000000003</v>
      </c>
      <c r="L143" s="15">
        <v>27.611699999999999</v>
      </c>
      <c r="M143" s="15">
        <v>18.265999999999998</v>
      </c>
      <c r="N143" s="15">
        <v>48.585700000000003</v>
      </c>
      <c r="O143" s="15">
        <v>48.585700000000003</v>
      </c>
      <c r="P143" s="15">
        <v>0</v>
      </c>
      <c r="Q143" s="15">
        <v>0</v>
      </c>
      <c r="R143" s="15">
        <v>0</v>
      </c>
      <c r="S143" s="15" t="s">
        <v>265</v>
      </c>
    </row>
    <row r="144" spans="1:19" hidden="1" outlineLevel="1" collapsed="1">
      <c r="A144" s="9">
        <v>44593</v>
      </c>
      <c r="B144" s="15">
        <v>34.098799999999997</v>
      </c>
      <c r="C144" s="15">
        <v>36.9604</v>
      </c>
      <c r="D144" s="15">
        <v>33.674700000000001</v>
      </c>
      <c r="E144" s="15">
        <v>35.124699999999997</v>
      </c>
      <c r="F144" s="15">
        <v>28.6999</v>
      </c>
      <c r="G144" s="15">
        <v>13.8581</v>
      </c>
      <c r="H144" s="15">
        <v>34.097499999999997</v>
      </c>
      <c r="I144" s="15">
        <v>36.951700000000002</v>
      </c>
      <c r="J144" s="15">
        <v>33.674700000000001</v>
      </c>
      <c r="K144" s="15">
        <v>35.124699999999997</v>
      </c>
      <c r="L144" s="15">
        <v>28.6999</v>
      </c>
      <c r="M144" s="15">
        <v>13.8581</v>
      </c>
      <c r="N144" s="15">
        <v>50.948599999999999</v>
      </c>
      <c r="O144" s="15">
        <v>50.948599999999999</v>
      </c>
      <c r="P144" s="15">
        <v>0</v>
      </c>
      <c r="Q144" s="15">
        <v>0</v>
      </c>
      <c r="R144" s="15">
        <v>0</v>
      </c>
      <c r="S144" s="15" t="s">
        <v>265</v>
      </c>
    </row>
    <row r="145" spans="1:19" hidden="1" outlineLevel="1" collapsed="1">
      <c r="A145" s="9">
        <v>44621</v>
      </c>
      <c r="B145" s="15">
        <v>14.6607</v>
      </c>
      <c r="C145" s="15">
        <v>30.560500000000001</v>
      </c>
      <c r="D145" s="15">
        <v>13.451700000000001</v>
      </c>
      <c r="E145" s="15">
        <v>16.5655</v>
      </c>
      <c r="F145" s="15">
        <v>5.8460000000000001</v>
      </c>
      <c r="G145" s="15">
        <v>2.5399999999999999E-2</v>
      </c>
      <c r="H145" s="15">
        <v>14.7013</v>
      </c>
      <c r="I145" s="15">
        <v>30.514099999999999</v>
      </c>
      <c r="J145" s="15">
        <v>13.502000000000001</v>
      </c>
      <c r="K145" s="15">
        <v>16.5655</v>
      </c>
      <c r="L145" s="15">
        <v>5.8460000000000001</v>
      </c>
      <c r="M145" s="15">
        <v>2.6599999999999999E-2</v>
      </c>
      <c r="N145" s="15">
        <v>4.2972999999999999</v>
      </c>
      <c r="O145" s="15">
        <v>37.929900000000004</v>
      </c>
      <c r="P145" s="15">
        <v>0</v>
      </c>
      <c r="Q145" s="15" t="s">
        <v>265</v>
      </c>
      <c r="R145" s="15">
        <v>0</v>
      </c>
      <c r="S145" s="15">
        <v>0</v>
      </c>
    </row>
    <row r="146" spans="1:19" hidden="1" outlineLevel="1" collapsed="1">
      <c r="A146" s="9">
        <v>44652</v>
      </c>
      <c r="B146" s="15">
        <v>21.140799999999999</v>
      </c>
      <c r="C146" s="15">
        <v>30.197399999999998</v>
      </c>
      <c r="D146" s="15">
        <v>20.1022</v>
      </c>
      <c r="E146" s="15">
        <v>19.9648</v>
      </c>
      <c r="F146" s="15">
        <v>21.4312</v>
      </c>
      <c r="G146" s="15">
        <v>44.982700000000001</v>
      </c>
      <c r="H146" s="15">
        <v>21.141500000000001</v>
      </c>
      <c r="I146" s="15">
        <v>30.2074</v>
      </c>
      <c r="J146" s="15">
        <v>20.1022</v>
      </c>
      <c r="K146" s="15">
        <v>19.9648</v>
      </c>
      <c r="L146" s="15">
        <v>21.4312</v>
      </c>
      <c r="M146" s="15">
        <v>44.982700000000001</v>
      </c>
      <c r="N146" s="15">
        <v>1.1658999999999999</v>
      </c>
      <c r="O146" s="15">
        <v>1.1658999999999999</v>
      </c>
      <c r="P146" s="15">
        <v>0</v>
      </c>
      <c r="Q146" s="15">
        <v>0</v>
      </c>
      <c r="R146" s="15">
        <v>0</v>
      </c>
      <c r="S146" s="15" t="s">
        <v>265</v>
      </c>
    </row>
    <row r="147" spans="1:19" hidden="1" outlineLevel="1" collapsed="1">
      <c r="A147" s="9">
        <v>44682</v>
      </c>
      <c r="B147" s="15">
        <v>18.857800000000001</v>
      </c>
      <c r="C147" s="15">
        <v>30.820599999999999</v>
      </c>
      <c r="D147" s="15">
        <v>17.778700000000001</v>
      </c>
      <c r="E147" s="15">
        <v>19.473800000000001</v>
      </c>
      <c r="F147" s="15">
        <v>13.323700000000001</v>
      </c>
      <c r="G147" s="15">
        <v>10.2157</v>
      </c>
      <c r="H147" s="15">
        <v>18.8767</v>
      </c>
      <c r="I147" s="15">
        <v>30.820399999999999</v>
      </c>
      <c r="J147" s="15">
        <v>17.796800000000001</v>
      </c>
      <c r="K147" s="15">
        <v>19.473800000000001</v>
      </c>
      <c r="L147" s="15">
        <v>13.323700000000001</v>
      </c>
      <c r="M147" s="15">
        <v>10.128500000000001</v>
      </c>
      <c r="N147" s="15">
        <v>12.6205</v>
      </c>
      <c r="O147" s="15">
        <v>31.062100000000001</v>
      </c>
      <c r="P147" s="15">
        <v>12.170299999999999</v>
      </c>
      <c r="Q147" s="15">
        <v>0</v>
      </c>
      <c r="R147" s="15">
        <v>0</v>
      </c>
      <c r="S147" s="15">
        <v>12.170299999999999</v>
      </c>
    </row>
    <row r="148" spans="1:19" hidden="1" outlineLevel="1" collapsed="1">
      <c r="A148" s="9">
        <v>44713</v>
      </c>
      <c r="B148" s="15">
        <v>20.807500000000001</v>
      </c>
      <c r="C148" s="15">
        <v>34.359299999999998</v>
      </c>
      <c r="D148" s="15">
        <v>19.659099999999999</v>
      </c>
      <c r="E148" s="15">
        <v>19.581199999999999</v>
      </c>
      <c r="F148" s="15">
        <v>20.504100000000001</v>
      </c>
      <c r="G148" s="15">
        <v>10.6938</v>
      </c>
      <c r="H148" s="15">
        <v>20.805900000000001</v>
      </c>
      <c r="I148" s="15">
        <v>34.351300000000002</v>
      </c>
      <c r="J148" s="15">
        <v>19.659099999999999</v>
      </c>
      <c r="K148" s="15">
        <v>19.581199999999999</v>
      </c>
      <c r="L148" s="15">
        <v>20.504100000000001</v>
      </c>
      <c r="M148" s="15">
        <v>10.6938</v>
      </c>
      <c r="N148" s="15">
        <v>42.886499999999998</v>
      </c>
      <c r="O148" s="15">
        <v>42.886499999999998</v>
      </c>
      <c r="P148" s="15">
        <v>0</v>
      </c>
      <c r="Q148" s="15">
        <v>0</v>
      </c>
      <c r="R148" s="15">
        <v>0</v>
      </c>
      <c r="S148" s="15" t="s">
        <v>265</v>
      </c>
    </row>
    <row r="149" spans="1:19" hidden="1" outlineLevel="1" collapsed="1">
      <c r="A149" s="9">
        <v>44743</v>
      </c>
      <c r="B149" s="15">
        <v>21.299299999999999</v>
      </c>
      <c r="C149" s="15">
        <v>35.862499999999997</v>
      </c>
      <c r="D149" s="15">
        <v>19.997800000000002</v>
      </c>
      <c r="E149" s="15">
        <v>19.684000000000001</v>
      </c>
      <c r="F149" s="15">
        <v>22.524899999999999</v>
      </c>
      <c r="G149" s="15">
        <v>16.974</v>
      </c>
      <c r="H149" s="15">
        <v>21.2988</v>
      </c>
      <c r="I149" s="15">
        <v>35.860900000000001</v>
      </c>
      <c r="J149" s="15">
        <v>19.997800000000002</v>
      </c>
      <c r="K149" s="15">
        <v>19.684000000000001</v>
      </c>
      <c r="L149" s="15">
        <v>22.524899999999999</v>
      </c>
      <c r="M149" s="15">
        <v>16.974</v>
      </c>
      <c r="N149" s="15">
        <v>41.305300000000003</v>
      </c>
      <c r="O149" s="15">
        <v>41.305300000000003</v>
      </c>
      <c r="P149" s="15">
        <v>0</v>
      </c>
      <c r="Q149" s="15">
        <v>0</v>
      </c>
      <c r="R149" s="15">
        <v>0</v>
      </c>
      <c r="S149" s="15" t="s">
        <v>265</v>
      </c>
    </row>
    <row r="150" spans="1:19" hidden="1" outlineLevel="1" collapsed="1">
      <c r="A150" s="9">
        <v>44774</v>
      </c>
      <c r="B150" s="15">
        <v>22.144300000000001</v>
      </c>
      <c r="C150" s="15">
        <v>35.432200000000002</v>
      </c>
      <c r="D150" s="15">
        <v>20.648</v>
      </c>
      <c r="E150" s="15">
        <v>19.814900000000002</v>
      </c>
      <c r="F150" s="15">
        <v>28.800699999999999</v>
      </c>
      <c r="G150" s="15">
        <v>15.948600000000001</v>
      </c>
      <c r="H150" s="15">
        <v>22.1419</v>
      </c>
      <c r="I150" s="15">
        <v>35.423999999999999</v>
      </c>
      <c r="J150" s="15">
        <v>20.648</v>
      </c>
      <c r="K150" s="15">
        <v>19.814900000000002</v>
      </c>
      <c r="L150" s="15">
        <v>28.800699999999999</v>
      </c>
      <c r="M150" s="15">
        <v>15.948600000000001</v>
      </c>
      <c r="N150" s="15">
        <v>42.695900000000002</v>
      </c>
      <c r="O150" s="15">
        <v>42.695900000000002</v>
      </c>
      <c r="P150" s="15">
        <v>0</v>
      </c>
      <c r="Q150" s="15">
        <v>0</v>
      </c>
      <c r="R150" s="15">
        <v>0</v>
      </c>
      <c r="S150" s="15" t="s">
        <v>265</v>
      </c>
    </row>
    <row r="151" spans="1:19" hidden="1" outlineLevel="1" collapsed="1">
      <c r="A151" s="9">
        <v>44805</v>
      </c>
      <c r="B151" s="15">
        <v>36.4938</v>
      </c>
      <c r="C151" s="15">
        <v>35.251899999999999</v>
      </c>
      <c r="D151" s="15">
        <v>36.636499999999998</v>
      </c>
      <c r="E151" s="15">
        <v>37.476700000000001</v>
      </c>
      <c r="F151" s="15">
        <v>28.8475</v>
      </c>
      <c r="G151" s="15">
        <v>16.353899999999999</v>
      </c>
      <c r="H151" s="15">
        <v>36.4925</v>
      </c>
      <c r="I151" s="15">
        <v>35.2271</v>
      </c>
      <c r="J151" s="15">
        <v>36.636499999999998</v>
      </c>
      <c r="K151" s="15">
        <v>37.476700000000001</v>
      </c>
      <c r="L151" s="15">
        <v>28.8475</v>
      </c>
      <c r="M151" s="15">
        <v>16.353899999999999</v>
      </c>
      <c r="N151" s="15">
        <v>37.816800000000001</v>
      </c>
      <c r="O151" s="15">
        <v>37.816800000000001</v>
      </c>
      <c r="P151" s="15">
        <v>0</v>
      </c>
      <c r="Q151" s="15">
        <v>0</v>
      </c>
      <c r="R151" s="15">
        <v>0</v>
      </c>
      <c r="S151" s="15" t="s">
        <v>265</v>
      </c>
    </row>
    <row r="152" spans="1:19" hidden="1" outlineLevel="1" collapsed="1">
      <c r="A152" s="9">
        <v>44835</v>
      </c>
      <c r="B152" s="15">
        <v>36.921300000000002</v>
      </c>
      <c r="C152" s="15">
        <v>38.520400000000002</v>
      </c>
      <c r="D152" s="15">
        <v>36.777099999999997</v>
      </c>
      <c r="E152" s="15">
        <v>38.101399999999998</v>
      </c>
      <c r="F152" s="15">
        <v>27.840900000000001</v>
      </c>
      <c r="G152" s="15">
        <v>18.019100000000002</v>
      </c>
      <c r="H152" s="15">
        <v>36.9208</v>
      </c>
      <c r="I152" s="15">
        <v>38.522500000000001</v>
      </c>
      <c r="J152" s="15">
        <v>36.777099999999997</v>
      </c>
      <c r="K152" s="15">
        <v>38.101399999999998</v>
      </c>
      <c r="L152" s="15">
        <v>27.840900000000001</v>
      </c>
      <c r="M152" s="15">
        <v>18.019100000000002</v>
      </c>
      <c r="N152" s="15">
        <v>38.140500000000003</v>
      </c>
      <c r="O152" s="15">
        <v>38.140500000000003</v>
      </c>
      <c r="P152" s="15">
        <v>0</v>
      </c>
      <c r="Q152" s="15">
        <v>0</v>
      </c>
      <c r="R152" s="15" t="s">
        <v>265</v>
      </c>
      <c r="S152" s="15" t="s">
        <v>265</v>
      </c>
    </row>
    <row r="153" spans="1:19" hidden="1" outlineLevel="1" collapsed="1">
      <c r="A153" s="9">
        <v>44866</v>
      </c>
      <c r="B153" s="15">
        <v>36.186799999999998</v>
      </c>
      <c r="C153" s="15">
        <v>38.370699999999999</v>
      </c>
      <c r="D153" s="15">
        <v>35.925899999999999</v>
      </c>
      <c r="E153" s="15">
        <v>36.728000000000002</v>
      </c>
      <c r="F153" s="15">
        <v>30.6724</v>
      </c>
      <c r="G153" s="15">
        <v>12.3062</v>
      </c>
      <c r="H153" s="15">
        <v>36.186799999999998</v>
      </c>
      <c r="I153" s="15">
        <v>38.3703</v>
      </c>
      <c r="J153" s="15">
        <v>35.925899999999999</v>
      </c>
      <c r="K153" s="15">
        <v>36.728000000000002</v>
      </c>
      <c r="L153" s="15">
        <v>30.6724</v>
      </c>
      <c r="M153" s="15">
        <v>12.3062</v>
      </c>
      <c r="N153" s="15">
        <v>40.313499999999998</v>
      </c>
      <c r="O153" s="15">
        <v>40.313499999999998</v>
      </c>
      <c r="P153" s="15">
        <v>0</v>
      </c>
      <c r="Q153" s="15">
        <v>0</v>
      </c>
      <c r="R153" s="15">
        <v>0</v>
      </c>
      <c r="S153" s="15">
        <v>0</v>
      </c>
    </row>
    <row r="154" spans="1:19" hidden="1" outlineLevel="1" collapsed="1">
      <c r="A154" s="9">
        <v>44896</v>
      </c>
      <c r="B154" s="15">
        <v>35.629800000000003</v>
      </c>
      <c r="C154" s="15">
        <v>37.7271</v>
      </c>
      <c r="D154" s="15">
        <v>35.391199999999998</v>
      </c>
      <c r="E154" s="15">
        <v>36.755499999999998</v>
      </c>
      <c r="F154" s="15">
        <v>26.296600000000002</v>
      </c>
      <c r="G154" s="15">
        <v>12.555999999999999</v>
      </c>
      <c r="H154" s="15">
        <v>35.629399999999997</v>
      </c>
      <c r="I154" s="15">
        <v>37.724899999999998</v>
      </c>
      <c r="J154" s="15">
        <v>35.391199999999998</v>
      </c>
      <c r="K154" s="15">
        <v>36.755499999999998</v>
      </c>
      <c r="L154" s="15">
        <v>26.296600000000002</v>
      </c>
      <c r="M154" s="15">
        <v>12.555999999999999</v>
      </c>
      <c r="N154" s="15">
        <v>39.967500000000001</v>
      </c>
      <c r="O154" s="15">
        <v>39.967500000000001</v>
      </c>
      <c r="P154" s="15">
        <v>0</v>
      </c>
      <c r="Q154" s="15">
        <v>0</v>
      </c>
      <c r="R154" s="15">
        <v>0</v>
      </c>
      <c r="S154" s="15" t="s">
        <v>265</v>
      </c>
    </row>
    <row r="155" spans="1:19" hidden="1" outlineLevel="1" collapsed="1">
      <c r="A155" s="9">
        <v>44927</v>
      </c>
      <c r="B155" s="15">
        <v>36.117100000000001</v>
      </c>
      <c r="C155" s="15">
        <v>38.422899999999998</v>
      </c>
      <c r="D155" s="15">
        <v>35.848300000000002</v>
      </c>
      <c r="E155" s="15">
        <v>37.352800000000002</v>
      </c>
      <c r="F155" s="15">
        <v>28.287600000000001</v>
      </c>
      <c r="G155" s="15">
        <v>9.6921999999999997</v>
      </c>
      <c r="H155" s="15">
        <v>36.117100000000001</v>
      </c>
      <c r="I155" s="15">
        <v>38.423299999999998</v>
      </c>
      <c r="J155" s="15">
        <v>35.848300000000002</v>
      </c>
      <c r="K155" s="15">
        <v>37.352800000000002</v>
      </c>
      <c r="L155" s="15">
        <v>28.287600000000001</v>
      </c>
      <c r="M155" s="15">
        <v>9.6921999999999997</v>
      </c>
      <c r="N155" s="15">
        <v>36.738700000000001</v>
      </c>
      <c r="O155" s="15">
        <v>36.738700000000001</v>
      </c>
      <c r="P155" s="15">
        <v>0</v>
      </c>
      <c r="Q155" s="15">
        <v>0</v>
      </c>
      <c r="R155" s="15">
        <v>0</v>
      </c>
      <c r="S155" s="15" t="s">
        <v>265</v>
      </c>
    </row>
    <row r="156" spans="1:19" hidden="1" outlineLevel="1" collapsed="1">
      <c r="A156" s="9">
        <v>44958</v>
      </c>
      <c r="B156" s="15">
        <v>36.691499999999998</v>
      </c>
      <c r="C156" s="15">
        <v>37.895299999999999</v>
      </c>
      <c r="D156" s="15">
        <v>36.5379</v>
      </c>
      <c r="E156" s="15">
        <v>37.503</v>
      </c>
      <c r="F156" s="15">
        <v>28.7791</v>
      </c>
      <c r="G156" s="15">
        <v>12.4237</v>
      </c>
      <c r="H156" s="15">
        <v>36.691400000000002</v>
      </c>
      <c r="I156" s="15">
        <v>37.895200000000003</v>
      </c>
      <c r="J156" s="15">
        <v>36.5379</v>
      </c>
      <c r="K156" s="15">
        <v>37.503</v>
      </c>
      <c r="L156" s="15">
        <v>28.7791</v>
      </c>
      <c r="M156" s="15">
        <v>12.4237</v>
      </c>
      <c r="N156" s="15">
        <v>37.961399999999998</v>
      </c>
      <c r="O156" s="15">
        <v>37.961399999999998</v>
      </c>
      <c r="P156" s="15">
        <v>0</v>
      </c>
      <c r="Q156" s="15">
        <v>0</v>
      </c>
      <c r="R156" s="15" t="s">
        <v>265</v>
      </c>
      <c r="S156" s="15" t="s">
        <v>265</v>
      </c>
    </row>
    <row r="157" spans="1:19" hidden="1" outlineLevel="1" collapsed="1">
      <c r="A157" s="9">
        <v>44986</v>
      </c>
      <c r="B157" s="15">
        <v>37.163899999999998</v>
      </c>
      <c r="C157" s="15">
        <v>38.241199999999999</v>
      </c>
      <c r="D157" s="15">
        <v>37.023200000000003</v>
      </c>
      <c r="E157" s="15">
        <v>37.848500000000001</v>
      </c>
      <c r="F157" s="15">
        <v>29.364000000000001</v>
      </c>
      <c r="G157" s="15">
        <v>24.3323</v>
      </c>
      <c r="H157" s="15">
        <v>37.162799999999997</v>
      </c>
      <c r="I157" s="15">
        <v>38.232799999999997</v>
      </c>
      <c r="J157" s="15">
        <v>37.023200000000003</v>
      </c>
      <c r="K157" s="15">
        <v>37.848500000000001</v>
      </c>
      <c r="L157" s="15">
        <v>29.364000000000001</v>
      </c>
      <c r="M157" s="15">
        <v>24.3323</v>
      </c>
      <c r="N157" s="15">
        <v>43.547499999999999</v>
      </c>
      <c r="O157" s="15">
        <v>43.547499999999999</v>
      </c>
      <c r="P157" s="15">
        <v>0</v>
      </c>
      <c r="Q157" s="15">
        <v>0</v>
      </c>
      <c r="R157" s="15">
        <v>0</v>
      </c>
      <c r="S157" s="15">
        <v>0</v>
      </c>
    </row>
    <row r="158" spans="1:19" hidden="1" outlineLevel="1" collapsed="1">
      <c r="A158" s="9">
        <v>45017</v>
      </c>
      <c r="B158" s="15">
        <v>37.088200000000001</v>
      </c>
      <c r="C158" s="15">
        <v>38.917000000000002</v>
      </c>
      <c r="D158" s="15">
        <v>36.855800000000002</v>
      </c>
      <c r="E158" s="15">
        <v>37.763500000000001</v>
      </c>
      <c r="F158" s="15">
        <v>29.8735</v>
      </c>
      <c r="G158" s="15">
        <v>18.039000000000001</v>
      </c>
      <c r="H158" s="15">
        <v>37.087800000000001</v>
      </c>
      <c r="I158" s="15">
        <v>38.914400000000001</v>
      </c>
      <c r="J158" s="15">
        <v>36.855800000000002</v>
      </c>
      <c r="K158" s="15">
        <v>37.763500000000001</v>
      </c>
      <c r="L158" s="15">
        <v>29.8735</v>
      </c>
      <c r="M158" s="15">
        <v>18.039000000000001</v>
      </c>
      <c r="N158" s="15">
        <v>47.545400000000001</v>
      </c>
      <c r="O158" s="15">
        <v>47.545400000000001</v>
      </c>
      <c r="P158" s="15">
        <v>0</v>
      </c>
      <c r="Q158" s="15">
        <v>0</v>
      </c>
      <c r="R158" s="15">
        <v>0</v>
      </c>
      <c r="S158" s="15" t="s">
        <v>265</v>
      </c>
    </row>
    <row r="159" spans="1:19" hidden="1" outlineLevel="1" collapsed="1">
      <c r="A159" s="9">
        <v>45047</v>
      </c>
      <c r="B159" s="15">
        <v>36.898499999999999</v>
      </c>
      <c r="C159" s="15">
        <v>39.514099999999999</v>
      </c>
      <c r="D159" s="15">
        <v>36.634700000000002</v>
      </c>
      <c r="E159" s="15">
        <v>37.726799999999997</v>
      </c>
      <c r="F159" s="15">
        <v>28.939299999999999</v>
      </c>
      <c r="G159" s="15">
        <v>14.0875</v>
      </c>
      <c r="H159" s="15">
        <v>36.898200000000003</v>
      </c>
      <c r="I159" s="15">
        <v>39.514600000000002</v>
      </c>
      <c r="J159" s="15">
        <v>36.634700000000002</v>
      </c>
      <c r="K159" s="15">
        <v>37.726799999999997</v>
      </c>
      <c r="L159" s="15">
        <v>28.939299999999999</v>
      </c>
      <c r="M159" s="15">
        <v>14.0875</v>
      </c>
      <c r="N159" s="15">
        <v>39.218499999999999</v>
      </c>
      <c r="O159" s="15">
        <v>39.218499999999999</v>
      </c>
      <c r="P159" s="15">
        <v>0</v>
      </c>
      <c r="Q159" s="15">
        <v>0</v>
      </c>
      <c r="R159" s="15">
        <v>0</v>
      </c>
      <c r="S159" s="15" t="s">
        <v>265</v>
      </c>
    </row>
    <row r="160" spans="1:19" hidden="1" outlineLevel="1" collapsed="1">
      <c r="A160" s="9">
        <v>45078</v>
      </c>
      <c r="B160" s="15">
        <v>35.595799999999997</v>
      </c>
      <c r="C160" s="15">
        <v>39.8339</v>
      </c>
      <c r="D160" s="15">
        <v>35.298999999999999</v>
      </c>
      <c r="E160" s="15">
        <v>37.33</v>
      </c>
      <c r="F160" s="15">
        <v>28.315200000000001</v>
      </c>
      <c r="G160" s="15">
        <v>10.8179</v>
      </c>
      <c r="H160" s="15">
        <v>35.5929</v>
      </c>
      <c r="I160" s="15">
        <v>39.805</v>
      </c>
      <c r="J160" s="15">
        <v>35.298999999999999</v>
      </c>
      <c r="K160" s="15">
        <v>37.33</v>
      </c>
      <c r="L160" s="15">
        <v>28.315200000000001</v>
      </c>
      <c r="M160" s="15">
        <v>10.8179</v>
      </c>
      <c r="N160" s="15">
        <v>47.927799999999998</v>
      </c>
      <c r="O160" s="15">
        <v>47.927799999999998</v>
      </c>
      <c r="P160" s="15">
        <v>0</v>
      </c>
      <c r="Q160" s="15">
        <v>0</v>
      </c>
      <c r="R160" s="15" t="s">
        <v>265</v>
      </c>
      <c r="S160" s="15" t="s">
        <v>265</v>
      </c>
    </row>
    <row r="161" spans="1:19" hidden="1" outlineLevel="1" collapsed="1">
      <c r="A161" s="9">
        <v>45108</v>
      </c>
      <c r="B161" s="15">
        <v>35.912999999999997</v>
      </c>
      <c r="C161" s="15">
        <v>40.665599999999998</v>
      </c>
      <c r="D161" s="15">
        <v>35.618000000000002</v>
      </c>
      <c r="E161" s="15">
        <v>37.698599999999999</v>
      </c>
      <c r="F161" s="15">
        <v>27.8384</v>
      </c>
      <c r="G161" s="15">
        <v>10.7826</v>
      </c>
      <c r="H161" s="15">
        <v>35.910899999999998</v>
      </c>
      <c r="I161" s="15">
        <v>40.643599999999999</v>
      </c>
      <c r="J161" s="15">
        <v>35.618000000000002</v>
      </c>
      <c r="K161" s="15">
        <v>37.698599999999999</v>
      </c>
      <c r="L161" s="15">
        <v>27.8384</v>
      </c>
      <c r="M161" s="15">
        <v>10.7826</v>
      </c>
      <c r="N161" s="15">
        <v>48.097900000000003</v>
      </c>
      <c r="O161" s="15">
        <v>48.097900000000003</v>
      </c>
      <c r="P161" s="15">
        <v>0</v>
      </c>
      <c r="Q161" s="15">
        <v>0</v>
      </c>
      <c r="R161" s="15">
        <v>0</v>
      </c>
      <c r="S161" s="15" t="s">
        <v>265</v>
      </c>
    </row>
    <row r="162" spans="1:19" hidden="1" outlineLevel="1" collapsed="1">
      <c r="A162" s="9">
        <v>45139</v>
      </c>
      <c r="B162" s="15">
        <v>35.604999999999997</v>
      </c>
      <c r="C162" s="15">
        <v>40.207099999999997</v>
      </c>
      <c r="D162" s="15">
        <v>35.295000000000002</v>
      </c>
      <c r="E162" s="15">
        <v>37.854199999999999</v>
      </c>
      <c r="F162" s="15">
        <v>26.6861</v>
      </c>
      <c r="G162" s="15">
        <v>10.827500000000001</v>
      </c>
      <c r="H162" s="15">
        <v>35.600299999999997</v>
      </c>
      <c r="I162" s="15">
        <v>40.152700000000003</v>
      </c>
      <c r="J162" s="15">
        <v>35.295000000000002</v>
      </c>
      <c r="K162" s="15">
        <v>37.854199999999999</v>
      </c>
      <c r="L162" s="15">
        <v>26.6861</v>
      </c>
      <c r="M162" s="15">
        <v>10.827500000000001</v>
      </c>
      <c r="N162" s="15">
        <v>52.177399999999999</v>
      </c>
      <c r="O162" s="15">
        <v>52.177399999999999</v>
      </c>
      <c r="P162" s="15">
        <v>0</v>
      </c>
      <c r="Q162" s="15">
        <v>0</v>
      </c>
      <c r="R162" s="15">
        <v>0</v>
      </c>
      <c r="S162" s="15" t="s">
        <v>265</v>
      </c>
    </row>
    <row r="163" spans="1:19" hidden="1" outlineLevel="1" collapsed="1">
      <c r="A163" s="9">
        <v>45170</v>
      </c>
      <c r="B163" s="15">
        <v>35.8215</v>
      </c>
      <c r="C163" s="15">
        <v>38.610799999999998</v>
      </c>
      <c r="D163" s="15">
        <v>35.634799999999998</v>
      </c>
      <c r="E163" s="15">
        <v>37.823500000000003</v>
      </c>
      <c r="F163" s="15">
        <v>25.155899999999999</v>
      </c>
      <c r="G163" s="15">
        <v>14.010300000000001</v>
      </c>
      <c r="H163" s="15">
        <v>35.82</v>
      </c>
      <c r="I163" s="15">
        <v>38.592300000000002</v>
      </c>
      <c r="J163" s="15">
        <v>35.634799999999998</v>
      </c>
      <c r="K163" s="15">
        <v>37.823500000000003</v>
      </c>
      <c r="L163" s="15">
        <v>25.155899999999999</v>
      </c>
      <c r="M163" s="15">
        <v>14.010300000000001</v>
      </c>
      <c r="N163" s="15">
        <v>48.921599999999998</v>
      </c>
      <c r="O163" s="15">
        <v>48.9238</v>
      </c>
      <c r="P163" s="15">
        <v>36.5</v>
      </c>
      <c r="Q163" s="15">
        <v>36.5</v>
      </c>
      <c r="R163" s="15">
        <v>0</v>
      </c>
      <c r="S163" s="15" t="s">
        <v>265</v>
      </c>
    </row>
    <row r="164" spans="1:19" hidden="1" outlineLevel="1" collapsed="1">
      <c r="A164" s="9">
        <v>45200</v>
      </c>
      <c r="B164" s="15">
        <v>36.191400000000002</v>
      </c>
      <c r="C164" s="15">
        <v>38.110399999999998</v>
      </c>
      <c r="D164" s="15">
        <v>36.061199999999999</v>
      </c>
      <c r="E164" s="15">
        <v>38.0807</v>
      </c>
      <c r="F164" s="15">
        <v>24.9833</v>
      </c>
      <c r="G164" s="15">
        <v>23.972100000000001</v>
      </c>
      <c r="H164" s="15">
        <v>36.188299999999998</v>
      </c>
      <c r="I164" s="15">
        <v>38.067300000000003</v>
      </c>
      <c r="J164" s="15">
        <v>36.061199999999999</v>
      </c>
      <c r="K164" s="15">
        <v>38.0807</v>
      </c>
      <c r="L164" s="15">
        <v>24.9833</v>
      </c>
      <c r="M164" s="15">
        <v>23.972100000000001</v>
      </c>
      <c r="N164" s="15">
        <v>55.352800000000002</v>
      </c>
      <c r="O164" s="15">
        <v>55.386699999999998</v>
      </c>
      <c r="P164" s="15">
        <v>34.515799999999999</v>
      </c>
      <c r="Q164" s="15">
        <v>34.515799999999999</v>
      </c>
      <c r="R164" s="15" t="s">
        <v>265</v>
      </c>
      <c r="S164" s="15" t="s">
        <v>265</v>
      </c>
    </row>
    <row r="165" spans="1:19" hidden="1" outlineLevel="1" collapsed="1">
      <c r="A165" s="9">
        <v>45231</v>
      </c>
      <c r="B165" s="15">
        <v>35.039200000000001</v>
      </c>
      <c r="C165" s="15">
        <v>37.782400000000003</v>
      </c>
      <c r="D165" s="15">
        <v>34.869799999999998</v>
      </c>
      <c r="E165" s="15">
        <v>37.200099999999999</v>
      </c>
      <c r="F165" s="15">
        <v>23.1602</v>
      </c>
      <c r="G165" s="15">
        <v>20.691800000000001</v>
      </c>
      <c r="H165" s="15">
        <v>35.036999999999999</v>
      </c>
      <c r="I165" s="15">
        <v>37.7515</v>
      </c>
      <c r="J165" s="15">
        <v>34.869799999999998</v>
      </c>
      <c r="K165" s="15">
        <v>37.200099999999999</v>
      </c>
      <c r="L165" s="15">
        <v>23.1602</v>
      </c>
      <c r="M165" s="15">
        <v>20.691800000000001</v>
      </c>
      <c r="N165" s="15">
        <v>49.815800000000003</v>
      </c>
      <c r="O165" s="15">
        <v>49.824199999999998</v>
      </c>
      <c r="P165" s="15">
        <v>36.5</v>
      </c>
      <c r="Q165" s="15">
        <v>36.5</v>
      </c>
      <c r="R165" s="15" t="s">
        <v>265</v>
      </c>
      <c r="S165" s="15">
        <v>0</v>
      </c>
    </row>
    <row r="166" spans="1:19" hidden="1" outlineLevel="1" collapsed="1">
      <c r="A166" s="9">
        <v>45261</v>
      </c>
      <c r="B166" s="15">
        <v>35.122799999999998</v>
      </c>
      <c r="C166" s="15">
        <v>38.0548</v>
      </c>
      <c r="D166" s="15">
        <v>34.934199999999997</v>
      </c>
      <c r="E166" s="15">
        <v>37.689799999999998</v>
      </c>
      <c r="F166" s="15">
        <v>24.512</v>
      </c>
      <c r="G166" s="15">
        <v>17.145299999999999</v>
      </c>
      <c r="H166" s="15">
        <v>35.119100000000003</v>
      </c>
      <c r="I166" s="15">
        <v>38.006399999999999</v>
      </c>
      <c r="J166" s="15">
        <v>34.934199999999997</v>
      </c>
      <c r="K166" s="15">
        <v>37.689799999999998</v>
      </c>
      <c r="L166" s="15">
        <v>24.512</v>
      </c>
      <c r="M166" s="15">
        <v>17.145299999999999</v>
      </c>
      <c r="N166" s="15">
        <v>48.790999999999997</v>
      </c>
      <c r="O166" s="15">
        <v>48.790999999999997</v>
      </c>
      <c r="P166" s="15">
        <v>0</v>
      </c>
      <c r="Q166" s="15">
        <v>0</v>
      </c>
      <c r="R166" s="15">
        <v>0</v>
      </c>
      <c r="S166" s="15" t="s">
        <v>265</v>
      </c>
    </row>
    <row r="167" spans="1:19" hidden="1" outlineLevel="1" collapsed="1">
      <c r="A167" s="9">
        <v>45292</v>
      </c>
      <c r="B167" s="15">
        <v>35.408900000000003</v>
      </c>
      <c r="C167" s="15">
        <v>37.524900000000002</v>
      </c>
      <c r="D167" s="15">
        <v>35.275700000000001</v>
      </c>
      <c r="E167" s="15">
        <v>38.043199999999999</v>
      </c>
      <c r="F167" s="15">
        <v>24.3217</v>
      </c>
      <c r="G167" s="15">
        <v>18.967400000000001</v>
      </c>
      <c r="H167" s="15">
        <v>35.4084</v>
      </c>
      <c r="I167" s="15">
        <v>37.517800000000001</v>
      </c>
      <c r="J167" s="15">
        <v>35.275700000000001</v>
      </c>
      <c r="K167" s="15">
        <v>38.043199999999999</v>
      </c>
      <c r="L167" s="15">
        <v>24.3217</v>
      </c>
      <c r="M167" s="15">
        <v>18.967400000000001</v>
      </c>
      <c r="N167" s="15">
        <v>59.235500000000002</v>
      </c>
      <c r="O167" s="15">
        <v>59.235500000000002</v>
      </c>
      <c r="P167" s="15">
        <v>0</v>
      </c>
      <c r="Q167" s="15">
        <v>0</v>
      </c>
      <c r="R167" s="15">
        <v>0</v>
      </c>
      <c r="S167" s="15" t="s">
        <v>265</v>
      </c>
    </row>
    <row r="168" spans="1:19" hidden="1" outlineLevel="1" collapsed="1">
      <c r="A168" s="9">
        <v>45323</v>
      </c>
      <c r="B168" s="15">
        <v>35.383499999999998</v>
      </c>
      <c r="C168" s="15">
        <v>37.755899999999997</v>
      </c>
      <c r="D168" s="15">
        <v>35.233699999999999</v>
      </c>
      <c r="E168" s="15">
        <v>38.209800000000001</v>
      </c>
      <c r="F168" s="15">
        <v>24.2148</v>
      </c>
      <c r="G168" s="15">
        <v>16.407699999999998</v>
      </c>
      <c r="H168" s="15">
        <v>35.382899999999999</v>
      </c>
      <c r="I168" s="15">
        <v>37.747300000000003</v>
      </c>
      <c r="J168" s="15">
        <v>35.233699999999999</v>
      </c>
      <c r="K168" s="15">
        <v>38.209800000000001</v>
      </c>
      <c r="L168" s="15">
        <v>24.2148</v>
      </c>
      <c r="M168" s="15">
        <v>16.407699999999998</v>
      </c>
      <c r="N168" s="15">
        <v>52.729799999999997</v>
      </c>
      <c r="O168" s="15">
        <v>52.729799999999997</v>
      </c>
      <c r="P168" s="15">
        <v>0</v>
      </c>
      <c r="Q168" s="15">
        <v>0</v>
      </c>
      <c r="R168" s="15">
        <v>0</v>
      </c>
      <c r="S168" s="15" t="s">
        <v>265</v>
      </c>
    </row>
    <row r="169" spans="1:19" collapsed="1">
      <c r="A169" s="9">
        <v>45352</v>
      </c>
      <c r="B169" s="15">
        <v>35.350099999999998</v>
      </c>
      <c r="C169" s="15">
        <v>34.576500000000003</v>
      </c>
      <c r="D169" s="15">
        <v>35.397399999999998</v>
      </c>
      <c r="E169" s="15">
        <v>38.217399999999998</v>
      </c>
      <c r="F169" s="15">
        <v>24.199000000000002</v>
      </c>
      <c r="G169" s="15">
        <v>17.515799999999999</v>
      </c>
      <c r="H169" s="15">
        <v>35.349400000000003</v>
      </c>
      <c r="I169" s="15">
        <v>34.564900000000002</v>
      </c>
      <c r="J169" s="15">
        <v>35.397399999999998</v>
      </c>
      <c r="K169" s="15">
        <v>38.217399999999998</v>
      </c>
      <c r="L169" s="15">
        <v>24.199000000000002</v>
      </c>
      <c r="M169" s="15">
        <v>17.515799999999999</v>
      </c>
      <c r="N169" s="15">
        <v>52.905099999999997</v>
      </c>
      <c r="O169" s="15">
        <v>52.905099999999997</v>
      </c>
      <c r="P169" s="15">
        <v>0</v>
      </c>
      <c r="Q169" s="15">
        <v>0</v>
      </c>
      <c r="R169" s="15">
        <v>0</v>
      </c>
      <c r="S169" s="15">
        <v>0</v>
      </c>
    </row>
    <row r="170" spans="1:19">
      <c r="A170" s="9">
        <v>45383</v>
      </c>
      <c r="B170" s="15">
        <v>34.556699999999999</v>
      </c>
      <c r="C170" s="15">
        <v>34.539299999999997</v>
      </c>
      <c r="D170" s="15">
        <v>34.557699999999997</v>
      </c>
      <c r="E170" s="15">
        <v>38.099400000000003</v>
      </c>
      <c r="F170" s="15">
        <v>23.898800000000001</v>
      </c>
      <c r="G170" s="15">
        <v>17.145</v>
      </c>
      <c r="H170" s="15">
        <v>34.555300000000003</v>
      </c>
      <c r="I170" s="15">
        <v>34.516800000000003</v>
      </c>
      <c r="J170" s="15">
        <v>34.557699999999997</v>
      </c>
      <c r="K170" s="15">
        <v>38.099400000000003</v>
      </c>
      <c r="L170" s="15">
        <v>23.898800000000001</v>
      </c>
      <c r="M170" s="15">
        <v>17.145</v>
      </c>
      <c r="N170" s="15">
        <v>49.327500000000001</v>
      </c>
      <c r="O170" s="15">
        <v>49.327500000000001</v>
      </c>
      <c r="P170" s="15">
        <v>0</v>
      </c>
      <c r="Q170" s="15">
        <v>0</v>
      </c>
      <c r="R170" s="15">
        <v>0</v>
      </c>
      <c r="S170" s="15" t="s">
        <v>265</v>
      </c>
    </row>
    <row r="171" spans="1:19">
      <c r="A171" s="9">
        <v>45413</v>
      </c>
      <c r="B171" s="15">
        <v>35.415300000000002</v>
      </c>
      <c r="C171" s="15">
        <v>35.435200000000002</v>
      </c>
      <c r="D171" s="15">
        <v>35.414000000000001</v>
      </c>
      <c r="E171" s="15">
        <v>38.152000000000001</v>
      </c>
      <c r="F171" s="15">
        <v>24.683</v>
      </c>
      <c r="G171" s="15">
        <v>19.378699999999998</v>
      </c>
      <c r="H171" s="15">
        <v>35.417499999999997</v>
      </c>
      <c r="I171" s="15">
        <v>35.471800000000002</v>
      </c>
      <c r="J171" s="15">
        <v>35.414000000000001</v>
      </c>
      <c r="K171" s="15">
        <v>38.152000000000001</v>
      </c>
      <c r="L171" s="15">
        <v>24.683</v>
      </c>
      <c r="M171" s="15">
        <v>19.378699999999998</v>
      </c>
      <c r="N171" s="15">
        <v>13.9072</v>
      </c>
      <c r="O171" s="15">
        <v>13.9072</v>
      </c>
      <c r="P171" s="15">
        <v>0</v>
      </c>
      <c r="Q171" s="15">
        <v>0</v>
      </c>
      <c r="R171" s="15">
        <v>0</v>
      </c>
      <c r="S171" s="15">
        <v>0</v>
      </c>
    </row>
    <row r="172" spans="1:19">
      <c r="A172" s="9">
        <v>45444</v>
      </c>
      <c r="B172" s="15">
        <v>35.2744</v>
      </c>
      <c r="C172" s="15">
        <v>37.346899999999998</v>
      </c>
      <c r="D172" s="15">
        <v>35.15</v>
      </c>
      <c r="E172" s="15">
        <v>37.571800000000003</v>
      </c>
      <c r="F172" s="15">
        <v>24.012499999999999</v>
      </c>
      <c r="G172" s="15">
        <v>23.077400000000001</v>
      </c>
      <c r="H172" s="15">
        <v>35.2727</v>
      </c>
      <c r="I172" s="15">
        <v>37.319800000000001</v>
      </c>
      <c r="J172" s="15">
        <v>35.15</v>
      </c>
      <c r="K172" s="15">
        <v>37.571800000000003</v>
      </c>
      <c r="L172" s="15">
        <v>24.012499999999999</v>
      </c>
      <c r="M172" s="15">
        <v>23.077400000000001</v>
      </c>
      <c r="N172" s="15">
        <v>58.260399999999997</v>
      </c>
      <c r="O172" s="15">
        <v>58.260399999999997</v>
      </c>
      <c r="P172" s="15">
        <v>0</v>
      </c>
      <c r="Q172" s="15">
        <v>0</v>
      </c>
      <c r="R172" s="15">
        <v>0</v>
      </c>
      <c r="S172" s="15">
        <v>0</v>
      </c>
    </row>
    <row r="173" spans="1:19">
      <c r="A173" s="9">
        <v>45474</v>
      </c>
      <c r="B173" s="15">
        <v>34.191099999999999</v>
      </c>
      <c r="C173" s="15">
        <v>36.689500000000002</v>
      </c>
      <c r="D173" s="15">
        <v>34.037700000000001</v>
      </c>
      <c r="E173" s="15">
        <v>37.168999999999997</v>
      </c>
      <c r="F173" s="15">
        <v>24.0623</v>
      </c>
      <c r="G173" s="15">
        <v>21.584800000000001</v>
      </c>
      <c r="H173" s="15">
        <v>34.1905</v>
      </c>
      <c r="I173" s="15">
        <v>36.682200000000002</v>
      </c>
      <c r="J173" s="15">
        <v>34.037700000000001</v>
      </c>
      <c r="K173" s="15">
        <v>37.168999999999997</v>
      </c>
      <c r="L173" s="15">
        <v>24.0623</v>
      </c>
      <c r="M173" s="15">
        <v>21.584800000000001</v>
      </c>
      <c r="N173" s="15">
        <v>45.159199999999998</v>
      </c>
      <c r="O173" s="15">
        <v>45.159199999999998</v>
      </c>
      <c r="P173" s="15">
        <v>0</v>
      </c>
      <c r="Q173" s="15">
        <v>0</v>
      </c>
      <c r="R173" s="15">
        <v>0</v>
      </c>
      <c r="S173" s="15">
        <v>0</v>
      </c>
    </row>
    <row r="174" spans="1:19">
      <c r="A174" s="9">
        <v>45505</v>
      </c>
      <c r="B174" s="15">
        <v>35.109400000000001</v>
      </c>
      <c r="C174" s="15">
        <v>36.870100000000001</v>
      </c>
      <c r="D174" s="15">
        <v>34.9925</v>
      </c>
      <c r="E174" s="15">
        <v>37.331099999999999</v>
      </c>
      <c r="F174" s="15">
        <v>21.9299</v>
      </c>
      <c r="G174" s="15">
        <v>22.209099999999999</v>
      </c>
      <c r="H174" s="15">
        <v>35.107700000000001</v>
      </c>
      <c r="I174" s="15">
        <v>36.846699999999998</v>
      </c>
      <c r="J174" s="15">
        <v>34.9925</v>
      </c>
      <c r="K174" s="15">
        <v>37.331099999999999</v>
      </c>
      <c r="L174" s="15">
        <v>21.9299</v>
      </c>
      <c r="M174" s="15">
        <v>22.209099999999999</v>
      </c>
      <c r="N174" s="15">
        <v>51.841200000000001</v>
      </c>
      <c r="O174" s="15">
        <v>51.841200000000001</v>
      </c>
      <c r="P174" s="15">
        <v>0</v>
      </c>
      <c r="Q174" s="15">
        <v>0</v>
      </c>
      <c r="R174" s="15" t="s">
        <v>265</v>
      </c>
      <c r="S174" s="15">
        <v>0</v>
      </c>
    </row>
    <row r="175" spans="1:19">
      <c r="A175" s="9">
        <v>45536</v>
      </c>
      <c r="B175" s="15">
        <v>34.954599999999999</v>
      </c>
      <c r="C175" s="15">
        <v>35.901699999999998</v>
      </c>
      <c r="D175" s="15">
        <v>34.889699999999998</v>
      </c>
      <c r="E175" s="15">
        <v>37.156399999999998</v>
      </c>
      <c r="F175" s="15">
        <v>23.693300000000001</v>
      </c>
      <c r="G175" s="15">
        <v>21.864899999999999</v>
      </c>
      <c r="H175" s="15">
        <v>34.954700000000003</v>
      </c>
      <c r="I175" s="15">
        <v>35.903700000000001</v>
      </c>
      <c r="J175" s="15">
        <v>34.889699999999998</v>
      </c>
      <c r="K175" s="15">
        <v>37.156399999999998</v>
      </c>
      <c r="L175" s="15">
        <v>23.693300000000001</v>
      </c>
      <c r="M175" s="15">
        <v>21.864899999999999</v>
      </c>
      <c r="N175" s="15">
        <v>33.784300000000002</v>
      </c>
      <c r="O175" s="15">
        <v>33.784300000000002</v>
      </c>
      <c r="P175" s="15">
        <v>0</v>
      </c>
      <c r="Q175" s="15">
        <v>0</v>
      </c>
      <c r="R175" s="15">
        <v>0</v>
      </c>
      <c r="S175" s="15">
        <v>0</v>
      </c>
    </row>
    <row r="176" spans="1:19">
      <c r="A176" s="9">
        <v>45566</v>
      </c>
      <c r="B176" s="15">
        <v>35.345700000000001</v>
      </c>
      <c r="C176" s="15">
        <v>36.579599999999999</v>
      </c>
      <c r="D176" s="15">
        <v>35.262599999999999</v>
      </c>
      <c r="E176" s="15">
        <v>37.3962</v>
      </c>
      <c r="F176" s="15">
        <v>25.3126</v>
      </c>
      <c r="G176" s="15">
        <v>25.825299999999999</v>
      </c>
      <c r="H176" s="15">
        <v>35.345399999999998</v>
      </c>
      <c r="I176" s="15">
        <v>36.576900000000002</v>
      </c>
      <c r="J176" s="15">
        <v>35.262599999999999</v>
      </c>
      <c r="K176" s="15">
        <v>37.3962</v>
      </c>
      <c r="L176" s="15">
        <v>25.3126</v>
      </c>
      <c r="M176" s="15">
        <v>25.825299999999999</v>
      </c>
      <c r="N176" s="15">
        <v>38.956800000000001</v>
      </c>
      <c r="O176" s="15">
        <v>38.956800000000001</v>
      </c>
      <c r="P176" s="15">
        <v>0</v>
      </c>
      <c r="Q176" s="15">
        <v>0</v>
      </c>
      <c r="R176" s="15">
        <v>0</v>
      </c>
      <c r="S176" s="15">
        <v>0</v>
      </c>
    </row>
    <row r="177" spans="1:19">
      <c r="A177" s="9">
        <v>45597</v>
      </c>
      <c r="B177" s="15">
        <v>34.675199999999997</v>
      </c>
      <c r="C177" s="15">
        <v>36.271599999999999</v>
      </c>
      <c r="D177" s="15">
        <v>34.572099999999999</v>
      </c>
      <c r="E177" s="15">
        <v>36.6325</v>
      </c>
      <c r="F177" s="15">
        <v>23.221900000000002</v>
      </c>
      <c r="G177" s="15">
        <v>24.225000000000001</v>
      </c>
      <c r="H177" s="15">
        <v>34.676499999999997</v>
      </c>
      <c r="I177" s="15">
        <v>36.296500000000002</v>
      </c>
      <c r="J177" s="15">
        <v>34.572099999999999</v>
      </c>
      <c r="K177" s="15">
        <v>36.6325</v>
      </c>
      <c r="L177" s="15">
        <v>23.221900000000002</v>
      </c>
      <c r="M177" s="15">
        <v>24.225000000000001</v>
      </c>
      <c r="N177" s="15">
        <v>20.872399999999999</v>
      </c>
      <c r="O177" s="15">
        <v>20.872399999999999</v>
      </c>
      <c r="P177" s="15">
        <v>0</v>
      </c>
      <c r="Q177" s="15">
        <v>0</v>
      </c>
      <c r="R177" s="15">
        <v>0</v>
      </c>
      <c r="S177" s="15" t="s">
        <v>265</v>
      </c>
    </row>
    <row r="178" spans="1:19">
      <c r="A178" s="9">
        <v>45627</v>
      </c>
      <c r="B178" s="15">
        <v>34.665900000000001</v>
      </c>
      <c r="C178" s="15">
        <v>36.161700000000003</v>
      </c>
      <c r="D178" s="15">
        <v>34.567900000000002</v>
      </c>
      <c r="E178" s="15">
        <v>36.427300000000002</v>
      </c>
      <c r="F178" s="15">
        <v>24.1252</v>
      </c>
      <c r="G178" s="15">
        <v>26.537800000000001</v>
      </c>
      <c r="H178" s="15">
        <v>34.664900000000003</v>
      </c>
      <c r="I178" s="15">
        <v>36.1464</v>
      </c>
      <c r="J178" s="15">
        <v>34.567900000000002</v>
      </c>
      <c r="K178" s="15">
        <v>36.427300000000002</v>
      </c>
      <c r="L178" s="15">
        <v>24.1252</v>
      </c>
      <c r="M178" s="15">
        <v>26.537800000000001</v>
      </c>
      <c r="N178" s="15">
        <v>51.9527</v>
      </c>
      <c r="O178" s="15">
        <v>51.9527</v>
      </c>
      <c r="P178" s="15">
        <v>0</v>
      </c>
      <c r="Q178" s="15">
        <v>0</v>
      </c>
      <c r="R178" s="15">
        <v>0</v>
      </c>
      <c r="S178" s="15" t="s">
        <v>265</v>
      </c>
    </row>
    <row r="179" spans="1:19">
      <c r="A179" s="9">
        <v>45658</v>
      </c>
      <c r="B179" s="15">
        <v>33.822899999999997</v>
      </c>
      <c r="C179" s="15">
        <v>36.285800000000002</v>
      </c>
      <c r="D179" s="15">
        <v>33.676699999999997</v>
      </c>
      <c r="E179" s="15">
        <v>36.958399999999997</v>
      </c>
      <c r="F179" s="15">
        <v>23.549399999999999</v>
      </c>
      <c r="G179" s="15">
        <v>23.455500000000001</v>
      </c>
      <c r="H179" s="15">
        <v>33.8217</v>
      </c>
      <c r="I179" s="15">
        <v>36.267800000000001</v>
      </c>
      <c r="J179" s="15">
        <v>33.676699999999997</v>
      </c>
      <c r="K179" s="15">
        <v>36.958399999999997</v>
      </c>
      <c r="L179" s="15">
        <v>23.549399999999999</v>
      </c>
      <c r="M179" s="15">
        <v>23.455500000000001</v>
      </c>
      <c r="N179" s="15">
        <v>54.469200000000001</v>
      </c>
      <c r="O179" s="15">
        <v>54.469200000000001</v>
      </c>
      <c r="P179" s="15">
        <v>0</v>
      </c>
      <c r="Q179" s="15">
        <v>0</v>
      </c>
      <c r="R179" s="15">
        <v>0</v>
      </c>
      <c r="S179" s="15">
        <v>0</v>
      </c>
    </row>
    <row r="180" spans="1:19">
      <c r="A180" s="9">
        <v>45689</v>
      </c>
      <c r="B180" s="15">
        <v>35.79</v>
      </c>
      <c r="C180" s="15">
        <v>36.654200000000003</v>
      </c>
      <c r="D180" s="15">
        <v>35.730699999999999</v>
      </c>
      <c r="E180" s="15">
        <v>37.443600000000004</v>
      </c>
      <c r="F180" s="15">
        <v>26.616399999999999</v>
      </c>
      <c r="G180" s="15">
        <v>25.788599999999999</v>
      </c>
      <c r="H180" s="15">
        <v>35.789000000000001</v>
      </c>
      <c r="I180" s="15">
        <v>36.639299999999999</v>
      </c>
      <c r="J180" s="15">
        <v>35.730699999999999</v>
      </c>
      <c r="K180" s="15">
        <v>37.443600000000004</v>
      </c>
      <c r="L180" s="15">
        <v>26.616399999999999</v>
      </c>
      <c r="M180" s="15">
        <v>25.788599999999999</v>
      </c>
      <c r="N180" s="15">
        <v>48.128900000000002</v>
      </c>
      <c r="O180" s="15">
        <v>48.128900000000002</v>
      </c>
      <c r="P180" s="15">
        <v>0</v>
      </c>
      <c r="Q180" s="15">
        <v>0</v>
      </c>
      <c r="R180" s="15">
        <v>0</v>
      </c>
      <c r="S180" s="15" t="s">
        <v>265</v>
      </c>
    </row>
    <row r="181" spans="1:19">
      <c r="A181" s="9">
        <v>45717</v>
      </c>
      <c r="B181" s="15">
        <v>35.945999999999998</v>
      </c>
      <c r="C181" s="15">
        <v>35.497799999999998</v>
      </c>
      <c r="D181" s="15">
        <v>35.976700000000001</v>
      </c>
      <c r="E181" s="15">
        <v>37.538899999999998</v>
      </c>
      <c r="F181" s="15">
        <v>26.639500000000002</v>
      </c>
      <c r="G181" s="15">
        <v>27.697600000000001</v>
      </c>
      <c r="H181" s="15">
        <v>35.945799999999998</v>
      </c>
      <c r="I181" s="15">
        <v>35.494599999999998</v>
      </c>
      <c r="J181" s="15">
        <v>35.976700000000001</v>
      </c>
      <c r="K181" s="15">
        <v>37.538899999999998</v>
      </c>
      <c r="L181" s="15">
        <v>26.639500000000002</v>
      </c>
      <c r="M181" s="15">
        <v>27.697600000000001</v>
      </c>
      <c r="N181" s="15">
        <v>37.674900000000001</v>
      </c>
      <c r="O181" s="15">
        <v>37.674900000000001</v>
      </c>
      <c r="P181" s="15">
        <v>0</v>
      </c>
      <c r="Q181" s="15">
        <v>0</v>
      </c>
      <c r="R181" s="15">
        <v>0</v>
      </c>
      <c r="S181" s="15" t="s">
        <v>265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18" customWidth="1"/>
    <col min="2" max="2" width="7.44140625" style="16" customWidth="1"/>
    <col min="3" max="3" width="14.33203125" style="16" customWidth="1"/>
    <col min="4" max="4" width="7.109375" style="13" customWidth="1"/>
    <col min="5" max="5" width="9" style="13" customWidth="1"/>
    <col min="6" max="6" width="7.109375" style="13" customWidth="1"/>
    <col min="7" max="7" width="10.5546875" style="13" customWidth="1"/>
    <col min="8" max="8" width="10.88671875" style="13" customWidth="1"/>
    <col min="9" max="10" width="7.109375" style="13" customWidth="1"/>
    <col min="11" max="11" width="9" style="13" customWidth="1"/>
    <col min="12" max="16" width="7.109375" style="13" customWidth="1"/>
    <col min="17" max="17" width="9" style="13" customWidth="1"/>
    <col min="18" max="20" width="7.109375" style="13" customWidth="1"/>
    <col min="21" max="21" width="10" style="16" customWidth="1"/>
    <col min="22" max="16384" width="9.109375" style="16"/>
  </cols>
  <sheetData>
    <row r="1" spans="1:21" s="27" customFormat="1" ht="14.4">
      <c r="A1" s="4" t="s">
        <v>128</v>
      </c>
    </row>
    <row r="2" spans="1:21" s="27" customFormat="1" ht="5.25" customHeight="1">
      <c r="A2" s="51"/>
    </row>
    <row r="3" spans="1:21" ht="25.5" customHeight="1">
      <c r="A3" s="226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</row>
    <row r="4" spans="1:21" ht="12.75" customHeight="1">
      <c r="A4" s="11" t="s">
        <v>127</v>
      </c>
    </row>
    <row r="5" spans="1:21" ht="12.75" customHeight="1">
      <c r="A5" s="17" t="s">
        <v>51</v>
      </c>
    </row>
    <row r="6" spans="1:21" s="34" customFormat="1" ht="12.75" customHeight="1">
      <c r="A6" s="221" t="s">
        <v>0</v>
      </c>
      <c r="B6" s="210" t="s">
        <v>1</v>
      </c>
      <c r="C6" s="210" t="s">
        <v>4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34" t="s">
        <v>5</v>
      </c>
    </row>
    <row r="7" spans="1:21" s="34" customForma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35"/>
    </row>
    <row r="8" spans="1:21" ht="71.25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36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</row>
    <row r="11" spans="1:21" ht="12.75" hidden="1" customHeight="1" outlineLevel="1">
      <c r="A11" s="9">
        <v>40544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</row>
    <row r="12" spans="1:21" hidden="1" outlineLevel="1">
      <c r="A12" s="9">
        <v>40575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</row>
    <row r="13" spans="1:21" hidden="1" outlineLevel="1">
      <c r="A13" s="9">
        <v>40603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</row>
    <row r="14" spans="1:21" hidden="1" outlineLevel="1">
      <c r="A14" s="9">
        <v>40634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</row>
    <row r="15" spans="1:21" hidden="1" outlineLevel="1">
      <c r="A15" s="9">
        <v>40664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</row>
    <row r="16" spans="1:21" hidden="1" outlineLevel="1">
      <c r="A16" s="9">
        <v>40695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7" spans="1:20" hidden="1" outlineLevel="1">
      <c r="A17" s="9">
        <v>40725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</row>
    <row r="18" spans="1:20" hidden="1" outlineLevel="1">
      <c r="A18" s="9">
        <v>40756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</row>
    <row r="19" spans="1:20" hidden="1" outlineLevel="1">
      <c r="A19" s="9">
        <v>40787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</row>
    <row r="20" spans="1:20" hidden="1" outlineLevel="1">
      <c r="A20" s="9">
        <v>40817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1:20" hidden="1" outlineLevel="1">
      <c r="A21" s="9">
        <v>40848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idden="1" outlineLevel="1">
      <c r="A22" s="9">
        <v>40878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idden="1" outlineLevel="1">
      <c r="A23" s="9">
        <v>40909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idden="1" outlineLevel="1">
      <c r="A24" s="9">
        <v>40940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idden="1" outlineLevel="1">
      <c r="A25" s="9">
        <v>40969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idden="1" outlineLevel="1">
      <c r="A26" s="9">
        <v>41000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idden="1" outlineLevel="1">
      <c r="A27" s="9">
        <v>41030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idden="1" outlineLevel="1">
      <c r="A28" s="9">
        <v>41061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idden="1" outlineLevel="1">
      <c r="A29" s="9">
        <v>41091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idden="1" outlineLevel="1">
      <c r="A30" s="9">
        <v>41122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idden="1" outlineLevel="1">
      <c r="A31" s="9">
        <v>41153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idden="1" outlineLevel="1">
      <c r="A32" s="9">
        <v>41183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1:21" hidden="1" outlineLevel="1">
      <c r="A33" s="9">
        <v>41214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</row>
    <row r="34" spans="1:21" hidden="1" outlineLevel="1">
      <c r="A34" s="9">
        <v>41244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</row>
    <row r="35" spans="1:21" hidden="1" outlineLevel="1">
      <c r="A35" s="9">
        <v>41275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</row>
    <row r="36" spans="1:21" hidden="1" outlineLevel="1">
      <c r="A36" s="9">
        <v>41306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</row>
    <row r="37" spans="1:21" hidden="1" outlineLevel="1">
      <c r="A37" s="9">
        <v>41334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</row>
    <row r="38" spans="1:21" hidden="1" outlineLevel="1">
      <c r="A38" s="9">
        <v>41365</v>
      </c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</row>
    <row r="39" spans="1:21" hidden="1" outlineLevel="1">
      <c r="A39" s="9">
        <v>41395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</row>
    <row r="40" spans="1:21" hidden="1" outlineLevel="1">
      <c r="A40" s="9">
        <v>41426</v>
      </c>
      <c r="B40" s="15">
        <v>18.002800000000001</v>
      </c>
      <c r="C40" s="15">
        <v>20.2</v>
      </c>
      <c r="D40" s="15">
        <v>0</v>
      </c>
      <c r="E40" s="15">
        <v>20.2</v>
      </c>
      <c r="F40" s="15">
        <v>0</v>
      </c>
      <c r="G40" s="15">
        <v>20.2</v>
      </c>
      <c r="H40" s="15">
        <v>0</v>
      </c>
      <c r="I40" s="15">
        <v>20.2</v>
      </c>
      <c r="J40" s="15">
        <v>0</v>
      </c>
      <c r="K40" s="15">
        <v>20.2</v>
      </c>
      <c r="L40" s="15">
        <v>0</v>
      </c>
      <c r="M40" s="15">
        <v>20.2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18.0014</v>
      </c>
    </row>
    <row r="41" spans="1:21" hidden="1" outlineLevel="1">
      <c r="A41" s="9">
        <v>41456</v>
      </c>
      <c r="B41" s="15">
        <v>18.0076</v>
      </c>
      <c r="C41" s="15">
        <v>20.2</v>
      </c>
      <c r="D41" s="15">
        <v>0</v>
      </c>
      <c r="E41" s="15">
        <v>20.2</v>
      </c>
      <c r="F41" s="15">
        <v>0</v>
      </c>
      <c r="G41" s="15">
        <v>20.2</v>
      </c>
      <c r="H41" s="15">
        <v>0</v>
      </c>
      <c r="I41" s="15">
        <v>20.2</v>
      </c>
      <c r="J41" s="15">
        <v>0</v>
      </c>
      <c r="K41" s="15">
        <v>20.2</v>
      </c>
      <c r="L41" s="15">
        <v>0</v>
      </c>
      <c r="M41" s="15">
        <v>20.2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18.004817966253949</v>
      </c>
    </row>
    <row r="42" spans="1:21" hidden="1" outlineLevel="1">
      <c r="A42" s="9">
        <v>41487</v>
      </c>
      <c r="B42" s="15">
        <v>19.239699999999999</v>
      </c>
      <c r="C42" s="15">
        <v>20.2</v>
      </c>
      <c r="D42" s="15">
        <v>0</v>
      </c>
      <c r="E42" s="15">
        <v>20.2</v>
      </c>
      <c r="F42" s="15">
        <v>0</v>
      </c>
      <c r="G42" s="15">
        <v>20.2</v>
      </c>
      <c r="H42" s="15">
        <v>0</v>
      </c>
      <c r="I42" s="15">
        <v>20.2</v>
      </c>
      <c r="J42" s="15">
        <v>0</v>
      </c>
      <c r="K42" s="15">
        <v>20.2</v>
      </c>
      <c r="L42" s="15">
        <v>0</v>
      </c>
      <c r="M42" s="15">
        <v>20.2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19.238458880653191</v>
      </c>
    </row>
    <row r="43" spans="1:21" hidden="1" outlineLevel="1">
      <c r="A43" s="9">
        <v>41518</v>
      </c>
      <c r="B43" s="15">
        <v>16.084499999999998</v>
      </c>
      <c r="C43" s="15">
        <v>20.2</v>
      </c>
      <c r="D43" s="15">
        <v>0</v>
      </c>
      <c r="E43" s="15">
        <v>20.2</v>
      </c>
      <c r="F43" s="15">
        <v>0</v>
      </c>
      <c r="G43" s="15">
        <v>20.2</v>
      </c>
      <c r="H43" s="15">
        <v>0</v>
      </c>
      <c r="I43" s="15">
        <v>20.2</v>
      </c>
      <c r="J43" s="15">
        <v>0</v>
      </c>
      <c r="K43" s="15">
        <v>20.2</v>
      </c>
      <c r="L43" s="15">
        <v>0</v>
      </c>
      <c r="M43" s="15">
        <v>20.2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16.081049985046679</v>
      </c>
    </row>
    <row r="44" spans="1:21" hidden="1" outlineLevel="1">
      <c r="A44" s="9">
        <v>41548</v>
      </c>
      <c r="B44" s="15">
        <v>16.514299999999999</v>
      </c>
      <c r="C44" s="15">
        <v>20.2</v>
      </c>
      <c r="D44" s="15">
        <v>0</v>
      </c>
      <c r="E44" s="15">
        <v>20.2</v>
      </c>
      <c r="F44" s="15">
        <v>0</v>
      </c>
      <c r="G44" s="15">
        <v>20.2</v>
      </c>
      <c r="H44" s="15">
        <v>0</v>
      </c>
      <c r="I44" s="15">
        <v>20.2</v>
      </c>
      <c r="J44" s="15">
        <v>0</v>
      </c>
      <c r="K44" s="15">
        <v>20.2</v>
      </c>
      <c r="L44" s="15">
        <v>0</v>
      </c>
      <c r="M44" s="15">
        <v>20.2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16.510899999999999</v>
      </c>
    </row>
    <row r="45" spans="1:21" hidden="1" outlineLevel="1">
      <c r="A45" s="9">
        <v>41579</v>
      </c>
      <c r="B45" s="15">
        <v>16.0321</v>
      </c>
      <c r="C45" s="15">
        <v>20.2</v>
      </c>
      <c r="D45" s="15">
        <v>0</v>
      </c>
      <c r="E45" s="15">
        <v>20.2</v>
      </c>
      <c r="F45" s="15">
        <v>0</v>
      </c>
      <c r="G45" s="15">
        <v>20.2</v>
      </c>
      <c r="H45" s="15">
        <v>0</v>
      </c>
      <c r="I45" s="15">
        <v>20.2</v>
      </c>
      <c r="J45" s="15">
        <v>0</v>
      </c>
      <c r="K45" s="15">
        <v>20.2</v>
      </c>
      <c r="L45" s="15">
        <v>0</v>
      </c>
      <c r="M45" s="15">
        <v>20.2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16.019741313456286</v>
      </c>
    </row>
    <row r="46" spans="1:21" hidden="1" outlineLevel="1">
      <c r="A46" s="9">
        <v>41609</v>
      </c>
      <c r="B46" s="15">
        <v>17.967500000000001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17.967426463453801</v>
      </c>
    </row>
    <row r="47" spans="1:21" hidden="1" outlineLevel="1">
      <c r="A47" s="9">
        <v>41640</v>
      </c>
      <c r="B47" s="15">
        <v>16.007999999999999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16.007999999999999</v>
      </c>
    </row>
    <row r="48" spans="1:21" hidden="1" outlineLevel="1">
      <c r="A48" s="9">
        <v>41671</v>
      </c>
      <c r="B48" s="15">
        <v>18.123000000000001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18.123000000000001</v>
      </c>
    </row>
    <row r="49" spans="1:21" hidden="1" outlineLevel="1">
      <c r="A49" s="9">
        <v>41699</v>
      </c>
      <c r="B49" s="15">
        <v>16.325099999999999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16.325177253992695</v>
      </c>
    </row>
    <row r="50" spans="1:21" hidden="1" outlineLevel="1">
      <c r="A50" s="9">
        <v>41730</v>
      </c>
      <c r="B50" s="15">
        <v>18.4451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18.4451</v>
      </c>
    </row>
    <row r="51" spans="1:21" hidden="1" outlineLevel="1">
      <c r="A51" s="9">
        <v>41760</v>
      </c>
      <c r="B51" s="15">
        <v>18.5428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18.542805588720746</v>
      </c>
    </row>
    <row r="52" spans="1:21" hidden="1" outlineLevel="1">
      <c r="A52" s="9">
        <v>41791</v>
      </c>
      <c r="B52" s="15">
        <v>19.322099999999999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19.322099999999999</v>
      </c>
    </row>
    <row r="53" spans="1:21" hidden="1" outlineLevel="1">
      <c r="A53" s="9">
        <v>41821</v>
      </c>
      <c r="B53" s="15">
        <v>19.203600000000002</v>
      </c>
      <c r="C53" s="15">
        <v>20</v>
      </c>
      <c r="D53" s="15">
        <v>0</v>
      </c>
      <c r="E53" s="15">
        <v>20</v>
      </c>
      <c r="F53" s="15">
        <v>0</v>
      </c>
      <c r="G53" s="15">
        <v>20</v>
      </c>
      <c r="H53" s="15">
        <v>0</v>
      </c>
      <c r="I53" s="15">
        <v>20</v>
      </c>
      <c r="J53" s="15">
        <v>0</v>
      </c>
      <c r="K53" s="15">
        <v>20</v>
      </c>
      <c r="L53" s="15">
        <v>0</v>
      </c>
      <c r="M53" s="15">
        <v>20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19.201162256786716</v>
      </c>
    </row>
    <row r="54" spans="1:21" hidden="1" outlineLevel="1">
      <c r="A54" s="9">
        <v>41852</v>
      </c>
      <c r="B54" s="15">
        <v>19.709499999999998</v>
      </c>
      <c r="C54" s="15">
        <v>20</v>
      </c>
      <c r="D54" s="15">
        <v>0</v>
      </c>
      <c r="E54" s="15">
        <v>20</v>
      </c>
      <c r="F54" s="15">
        <v>0</v>
      </c>
      <c r="G54" s="15">
        <v>20</v>
      </c>
      <c r="H54" s="15">
        <v>0</v>
      </c>
      <c r="I54" s="15">
        <v>20</v>
      </c>
      <c r="J54" s="15">
        <v>0</v>
      </c>
      <c r="K54" s="15">
        <v>20</v>
      </c>
      <c r="L54" s="15">
        <v>0</v>
      </c>
      <c r="M54" s="15">
        <v>20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19.7085300370406</v>
      </c>
    </row>
    <row r="55" spans="1:21" hidden="1" outlineLevel="1">
      <c r="A55" s="9">
        <v>41883</v>
      </c>
      <c r="B55" s="15">
        <v>19.319600000000001</v>
      </c>
      <c r="C55" s="15">
        <v>21.1586</v>
      </c>
      <c r="D55" s="15">
        <v>0</v>
      </c>
      <c r="E55" s="15">
        <v>21.1586</v>
      </c>
      <c r="F55" s="15">
        <v>0</v>
      </c>
      <c r="G55" s="15">
        <v>21.1586</v>
      </c>
      <c r="H55" s="15">
        <v>0</v>
      </c>
      <c r="I55" s="15">
        <v>21.1586</v>
      </c>
      <c r="J55" s="15">
        <v>0</v>
      </c>
      <c r="K55" s="15">
        <v>21.1586</v>
      </c>
      <c r="L55" s="15">
        <v>0</v>
      </c>
      <c r="M55" s="15">
        <v>21.1586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19.316791511856621</v>
      </c>
    </row>
    <row r="56" spans="1:21" hidden="1" outlineLevel="1">
      <c r="A56" s="9">
        <v>41913</v>
      </c>
      <c r="B56" s="15">
        <v>19.7562</v>
      </c>
      <c r="C56" s="15">
        <v>20</v>
      </c>
      <c r="D56" s="15">
        <v>0</v>
      </c>
      <c r="E56" s="15">
        <v>20</v>
      </c>
      <c r="F56" s="15">
        <v>0</v>
      </c>
      <c r="G56" s="15">
        <v>20</v>
      </c>
      <c r="H56" s="15">
        <v>0</v>
      </c>
      <c r="I56" s="15">
        <v>20</v>
      </c>
      <c r="J56" s="15">
        <v>0</v>
      </c>
      <c r="K56" s="15">
        <v>20</v>
      </c>
      <c r="L56" s="15">
        <v>0</v>
      </c>
      <c r="M56" s="15">
        <v>20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19.755600000000001</v>
      </c>
    </row>
    <row r="57" spans="1:21" hidden="1" outlineLevel="1">
      <c r="A57" s="9">
        <v>41944</v>
      </c>
      <c r="B57" s="15">
        <v>20.834800000000001</v>
      </c>
      <c r="C57" s="15">
        <v>20</v>
      </c>
      <c r="D57" s="15">
        <v>0</v>
      </c>
      <c r="E57" s="15">
        <v>20</v>
      </c>
      <c r="F57" s="15">
        <v>0</v>
      </c>
      <c r="G57" s="15">
        <v>20</v>
      </c>
      <c r="H57" s="15">
        <v>0</v>
      </c>
      <c r="I57" s="15">
        <v>20</v>
      </c>
      <c r="J57" s="15">
        <v>0</v>
      </c>
      <c r="K57" s="15">
        <v>20</v>
      </c>
      <c r="L57" s="15">
        <v>0</v>
      </c>
      <c r="M57" s="15">
        <v>20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20.835168481445901</v>
      </c>
    </row>
    <row r="58" spans="1:21" hidden="1" outlineLevel="1">
      <c r="A58" s="9">
        <v>41974</v>
      </c>
      <c r="B58" s="15">
        <v>18.9465</v>
      </c>
      <c r="C58" s="15">
        <v>20</v>
      </c>
      <c r="D58" s="15">
        <v>0</v>
      </c>
      <c r="E58" s="15">
        <v>20</v>
      </c>
      <c r="F58" s="15">
        <v>0</v>
      </c>
      <c r="G58" s="15">
        <v>20</v>
      </c>
      <c r="H58" s="15">
        <v>0</v>
      </c>
      <c r="I58" s="15">
        <v>20</v>
      </c>
      <c r="J58" s="15">
        <v>0</v>
      </c>
      <c r="K58" s="15">
        <v>20</v>
      </c>
      <c r="L58" s="15">
        <v>0</v>
      </c>
      <c r="M58" s="15">
        <v>20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18.945299140977827</v>
      </c>
    </row>
    <row r="59" spans="1:21" hidden="1" outlineLevel="1">
      <c r="A59" s="9">
        <v>42005</v>
      </c>
      <c r="B59" s="15">
        <v>18.7669</v>
      </c>
      <c r="C59" s="15">
        <v>20</v>
      </c>
      <c r="D59" s="15">
        <v>0</v>
      </c>
      <c r="E59" s="15">
        <v>20</v>
      </c>
      <c r="F59" s="15">
        <v>0</v>
      </c>
      <c r="G59" s="15">
        <v>20</v>
      </c>
      <c r="H59" s="15">
        <v>0</v>
      </c>
      <c r="I59" s="15">
        <v>20</v>
      </c>
      <c r="J59" s="15">
        <v>0</v>
      </c>
      <c r="K59" s="15">
        <v>20</v>
      </c>
      <c r="L59" s="15">
        <v>0</v>
      </c>
      <c r="M59" s="15">
        <v>20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18.7667</v>
      </c>
    </row>
    <row r="60" spans="1:21" hidden="1" outlineLevel="1">
      <c r="A60" s="9">
        <v>42036</v>
      </c>
      <c r="B60" s="15">
        <v>21.569299999999998</v>
      </c>
      <c r="C60" s="15">
        <v>20</v>
      </c>
      <c r="D60" s="15">
        <v>0</v>
      </c>
      <c r="E60" s="15">
        <v>20</v>
      </c>
      <c r="F60" s="15">
        <v>0</v>
      </c>
      <c r="G60" s="15">
        <v>20</v>
      </c>
      <c r="H60" s="15">
        <v>0</v>
      </c>
      <c r="I60" s="15">
        <v>20</v>
      </c>
      <c r="J60" s="15">
        <v>0</v>
      </c>
      <c r="K60" s="15">
        <v>20</v>
      </c>
      <c r="L60" s="15">
        <v>0</v>
      </c>
      <c r="M60" s="15">
        <v>20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21.585408539474685</v>
      </c>
    </row>
    <row r="61" spans="1:21" hidden="1" outlineLevel="1">
      <c r="A61" s="9">
        <v>42064</v>
      </c>
      <c r="B61" s="15">
        <v>23.486899999999999</v>
      </c>
      <c r="C61" s="15">
        <v>20</v>
      </c>
      <c r="D61" s="15">
        <v>0</v>
      </c>
      <c r="E61" s="15">
        <v>20</v>
      </c>
      <c r="F61" s="15">
        <v>0</v>
      </c>
      <c r="G61" s="15">
        <v>20</v>
      </c>
      <c r="H61" s="15">
        <v>0</v>
      </c>
      <c r="I61" s="15">
        <v>20</v>
      </c>
      <c r="J61" s="15">
        <v>0</v>
      </c>
      <c r="K61" s="15">
        <v>20</v>
      </c>
      <c r="L61" s="15">
        <v>0</v>
      </c>
      <c r="M61" s="15">
        <v>20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23.52229501379151</v>
      </c>
    </row>
    <row r="62" spans="1:21" hidden="1" outlineLevel="1">
      <c r="A62" s="9">
        <v>42095</v>
      </c>
      <c r="B62" s="15">
        <v>28.135999999999999</v>
      </c>
      <c r="C62" s="15">
        <v>20.2181</v>
      </c>
      <c r="D62" s="15">
        <v>0</v>
      </c>
      <c r="E62" s="15">
        <v>20.2181</v>
      </c>
      <c r="F62" s="15">
        <v>0</v>
      </c>
      <c r="G62" s="15">
        <v>20</v>
      </c>
      <c r="H62" s="15">
        <v>23.9</v>
      </c>
      <c r="I62" s="15">
        <v>20.2181</v>
      </c>
      <c r="J62" s="15">
        <v>0</v>
      </c>
      <c r="K62" s="15">
        <v>20.2181</v>
      </c>
      <c r="L62" s="15">
        <v>0</v>
      </c>
      <c r="M62" s="15">
        <v>20</v>
      </c>
      <c r="N62" s="15">
        <v>23.9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28.184999999999999</v>
      </c>
    </row>
    <row r="63" spans="1:21" hidden="1" outlineLevel="1">
      <c r="A63" s="9">
        <v>42125</v>
      </c>
      <c r="B63" s="15">
        <v>26.645499999999998</v>
      </c>
      <c r="C63" s="15">
        <v>23.444600000000001</v>
      </c>
      <c r="D63" s="15">
        <v>0</v>
      </c>
      <c r="E63" s="15">
        <v>23.444600000000001</v>
      </c>
      <c r="F63" s="15">
        <v>0</v>
      </c>
      <c r="G63" s="15">
        <v>23.444600000000001</v>
      </c>
      <c r="H63" s="15">
        <v>0</v>
      </c>
      <c r="I63" s="15">
        <v>23.444600000000001</v>
      </c>
      <c r="J63" s="15">
        <v>0</v>
      </c>
      <c r="K63" s="15">
        <v>23.444600000000001</v>
      </c>
      <c r="L63" s="15">
        <v>0</v>
      </c>
      <c r="M63" s="15">
        <v>23.444600000000001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26.7593</v>
      </c>
    </row>
    <row r="64" spans="1:21" hidden="1" outlineLevel="1">
      <c r="A64" s="9">
        <v>42156</v>
      </c>
      <c r="B64" s="15">
        <v>23.597300000000001</v>
      </c>
      <c r="C64" s="15">
        <v>23.5655</v>
      </c>
      <c r="D64" s="15">
        <v>0</v>
      </c>
      <c r="E64" s="15">
        <v>23.5655</v>
      </c>
      <c r="F64" s="15">
        <v>0</v>
      </c>
      <c r="G64" s="15">
        <v>23.5655</v>
      </c>
      <c r="H64" s="15">
        <v>0</v>
      </c>
      <c r="I64" s="15">
        <v>23.5655</v>
      </c>
      <c r="J64" s="15">
        <v>0</v>
      </c>
      <c r="K64" s="15">
        <v>23.5655</v>
      </c>
      <c r="L64" s="15">
        <v>0</v>
      </c>
      <c r="M64" s="15">
        <v>23.5655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23.5977</v>
      </c>
    </row>
    <row r="65" spans="1:21" hidden="1" outlineLevel="1">
      <c r="A65" s="9">
        <v>42186</v>
      </c>
      <c r="B65" s="15">
        <v>26.14</v>
      </c>
      <c r="C65" s="15">
        <v>24.995899999999999</v>
      </c>
      <c r="D65" s="15">
        <v>0</v>
      </c>
      <c r="E65" s="15">
        <v>24.995899999999999</v>
      </c>
      <c r="F65" s="15">
        <v>0</v>
      </c>
      <c r="G65" s="15">
        <v>24.995899999999999</v>
      </c>
      <c r="H65" s="15">
        <v>0</v>
      </c>
      <c r="I65" s="15">
        <v>24.995899999999999</v>
      </c>
      <c r="J65" s="15">
        <v>0</v>
      </c>
      <c r="K65" s="15">
        <v>24.995899999999999</v>
      </c>
      <c r="L65" s="15">
        <v>0</v>
      </c>
      <c r="M65" s="15">
        <v>24.995899999999999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26.144200000000001</v>
      </c>
    </row>
    <row r="66" spans="1:21" hidden="1" outlineLevel="1">
      <c r="A66" s="9">
        <v>42217</v>
      </c>
      <c r="B66" s="15">
        <v>25.656199999999998</v>
      </c>
      <c r="C66" s="15">
        <v>25</v>
      </c>
      <c r="D66" s="15">
        <v>0</v>
      </c>
      <c r="E66" s="15">
        <v>25</v>
      </c>
      <c r="F66" s="15">
        <v>0</v>
      </c>
      <c r="G66" s="15">
        <v>25</v>
      </c>
      <c r="H66" s="15">
        <v>0</v>
      </c>
      <c r="I66" s="15">
        <v>25</v>
      </c>
      <c r="J66" s="15">
        <v>0</v>
      </c>
      <c r="K66" s="15">
        <v>25</v>
      </c>
      <c r="L66" s="15">
        <v>0</v>
      </c>
      <c r="M66" s="15">
        <v>25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25.662868128682483</v>
      </c>
    </row>
    <row r="67" spans="1:21" hidden="1" outlineLevel="1">
      <c r="A67" s="9">
        <v>42248</v>
      </c>
      <c r="B67" s="15">
        <v>20.837700000000002</v>
      </c>
      <c r="C67" s="15">
        <v>25</v>
      </c>
      <c r="D67" s="15">
        <v>0</v>
      </c>
      <c r="E67" s="15">
        <v>25</v>
      </c>
      <c r="F67" s="15">
        <v>0</v>
      </c>
      <c r="G67" s="15">
        <v>25</v>
      </c>
      <c r="H67" s="15">
        <v>0</v>
      </c>
      <c r="I67" s="15">
        <v>25</v>
      </c>
      <c r="J67" s="15">
        <v>0</v>
      </c>
      <c r="K67" s="15">
        <v>25</v>
      </c>
      <c r="L67" s="15">
        <v>0</v>
      </c>
      <c r="M67" s="15">
        <v>25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20.833532417330648</v>
      </c>
    </row>
    <row r="68" spans="1:21" hidden="1" outlineLevel="1">
      <c r="A68" s="9">
        <v>42278</v>
      </c>
      <c r="B68" s="15">
        <v>23.448699999999999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23.448700000000002</v>
      </c>
    </row>
    <row r="69" spans="1:21" hidden="1" outlineLevel="1">
      <c r="A69" s="9">
        <v>42309</v>
      </c>
      <c r="B69" s="15">
        <v>24.430900000000001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24.430913869305886</v>
      </c>
    </row>
    <row r="70" spans="1:21" hidden="1" outlineLevel="1">
      <c r="A70" s="9">
        <v>42339</v>
      </c>
      <c r="B70" s="15">
        <v>23.112500000000001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23.112499999999997</v>
      </c>
    </row>
    <row r="71" spans="1:21" hidden="1" outlineLevel="1">
      <c r="A71" s="9">
        <v>42370</v>
      </c>
      <c r="B71" s="15">
        <v>24.097200000000001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24.097200000000001</v>
      </c>
    </row>
    <row r="72" spans="1:21" hidden="1" outlineLevel="1">
      <c r="A72" s="9">
        <v>42401</v>
      </c>
      <c r="B72" s="15">
        <v>20.4483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20.4483</v>
      </c>
    </row>
    <row r="73" spans="1:21" hidden="1" outlineLevel="1">
      <c r="A73" s="9">
        <v>42430</v>
      </c>
      <c r="B73" s="15">
        <v>25.073399999999999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25.07340000020039</v>
      </c>
    </row>
    <row r="74" spans="1:21" hidden="1" outlineLevel="1">
      <c r="A74" s="9">
        <v>42461</v>
      </c>
      <c r="B74" s="15">
        <v>24.991900000000001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24.991900000000001</v>
      </c>
    </row>
    <row r="75" spans="1:21" hidden="1" outlineLevel="1">
      <c r="A75" s="9">
        <v>42491</v>
      </c>
      <c r="B75" s="15">
        <v>21.984400000000001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21.984400000000001</v>
      </c>
    </row>
    <row r="76" spans="1:21" hidden="1" outlineLevel="1">
      <c r="A76" s="9">
        <v>42522</v>
      </c>
      <c r="B76" s="15">
        <v>19.578399999999998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19.578400000000002</v>
      </c>
    </row>
    <row r="77" spans="1:21" hidden="1" outlineLevel="1">
      <c r="A77" s="9">
        <v>42552</v>
      </c>
      <c r="B77" s="15">
        <v>23.144500000000001</v>
      </c>
      <c r="C77" s="15">
        <v>22.7</v>
      </c>
      <c r="D77" s="15">
        <v>0</v>
      </c>
      <c r="E77" s="15">
        <v>22.7</v>
      </c>
      <c r="F77" s="15">
        <v>0</v>
      </c>
      <c r="G77" s="15">
        <v>22.7</v>
      </c>
      <c r="H77" s="15">
        <v>0</v>
      </c>
      <c r="I77" s="15">
        <v>22.7</v>
      </c>
      <c r="J77" s="15">
        <v>0</v>
      </c>
      <c r="K77" s="15">
        <v>22.7</v>
      </c>
      <c r="L77" s="15">
        <v>0</v>
      </c>
      <c r="M77" s="15">
        <v>22.7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23.1495</v>
      </c>
    </row>
    <row r="78" spans="1:21" hidden="1" outlineLevel="1">
      <c r="A78" s="9">
        <v>42583</v>
      </c>
      <c r="B78" s="15">
        <v>21.421099999999999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21.421099999999999</v>
      </c>
    </row>
    <row r="79" spans="1:21" hidden="1" outlineLevel="1">
      <c r="A79" s="9">
        <v>42614</v>
      </c>
      <c r="B79" s="15">
        <v>21.463100000000001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21.463132552592253</v>
      </c>
    </row>
    <row r="80" spans="1:21" hidden="1" outlineLevel="1">
      <c r="A80" s="9">
        <v>42644</v>
      </c>
      <c r="B80" s="15">
        <v>22.8629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22.8629</v>
      </c>
    </row>
    <row r="81" spans="1:21" hidden="1" outlineLevel="1">
      <c r="A81" s="9">
        <v>42675</v>
      </c>
      <c r="B81" s="15">
        <v>18.523199999999999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18.523199999999999</v>
      </c>
    </row>
    <row r="82" spans="1:21" hidden="1" outlineLevel="1">
      <c r="A82" s="9">
        <v>42705</v>
      </c>
      <c r="B82" s="15">
        <v>21.1541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21.1541</v>
      </c>
    </row>
    <row r="83" spans="1:21" hidden="1" outlineLevel="1">
      <c r="A83" s="9">
        <v>42736</v>
      </c>
      <c r="B83" s="15">
        <v>19.886299999999999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19.886299999999999</v>
      </c>
    </row>
    <row r="84" spans="1:21" hidden="1" outlineLevel="1">
      <c r="A84" s="9">
        <v>42767</v>
      </c>
      <c r="B84" s="15">
        <v>19.201699999999999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19.201699999999999</v>
      </c>
    </row>
    <row r="85" spans="1:21" hidden="1" outlineLevel="1">
      <c r="A85" s="9">
        <v>42795</v>
      </c>
      <c r="B85" s="15">
        <v>19.0534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19.0534</v>
      </c>
    </row>
    <row r="86" spans="1:21" hidden="1" outlineLevel="1">
      <c r="A86" s="9">
        <v>42826</v>
      </c>
      <c r="B86" s="15">
        <v>17.3735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17.3735</v>
      </c>
    </row>
    <row r="87" spans="1:21" hidden="1" outlineLevel="1">
      <c r="A87" s="9">
        <v>42856</v>
      </c>
      <c r="B87" s="15">
        <v>16.478300000000001</v>
      </c>
      <c r="C87" s="15">
        <v>14.152100000000001</v>
      </c>
      <c r="D87" s="15">
        <v>0</v>
      </c>
      <c r="E87" s="15">
        <v>14.152100000000001</v>
      </c>
      <c r="F87" s="15">
        <v>0</v>
      </c>
      <c r="G87" s="15">
        <v>14.152100000000001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14.152100000000001</v>
      </c>
      <c r="P87" s="15">
        <v>0</v>
      </c>
      <c r="Q87" s="15">
        <v>14.152100000000001</v>
      </c>
      <c r="R87" s="15">
        <v>0</v>
      </c>
      <c r="S87" s="15">
        <v>14.152100000000001</v>
      </c>
      <c r="T87" s="15">
        <v>0</v>
      </c>
      <c r="U87" s="15">
        <v>16.483599999999999</v>
      </c>
    </row>
    <row r="88" spans="1:21" hidden="1" outlineLevel="1">
      <c r="A88" s="9">
        <v>42887</v>
      </c>
      <c r="B88" s="15">
        <v>16.047000000000001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16.047000000000001</v>
      </c>
    </row>
    <row r="89" spans="1:21" hidden="1" outlineLevel="1">
      <c r="A89" s="9">
        <v>42917</v>
      </c>
      <c r="B89" s="15">
        <v>18.8355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18.8355</v>
      </c>
    </row>
    <row r="90" spans="1:21" hidden="1" outlineLevel="1">
      <c r="A90" s="9">
        <v>42948</v>
      </c>
      <c r="B90" s="15">
        <v>14.8713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14.8713</v>
      </c>
    </row>
    <row r="91" spans="1:21" hidden="1" outlineLevel="1">
      <c r="A91" s="9">
        <v>42979</v>
      </c>
      <c r="B91" s="15">
        <v>14.322900000000001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14.322899999999999</v>
      </c>
    </row>
    <row r="92" spans="1:21" hidden="1" outlineLevel="1">
      <c r="A92" s="9">
        <v>43009</v>
      </c>
      <c r="B92" s="15">
        <v>13.9191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13.9191</v>
      </c>
    </row>
    <row r="93" spans="1:21" hidden="1" outlineLevel="1">
      <c r="A93" s="9">
        <v>43040</v>
      </c>
      <c r="B93" s="15">
        <v>12.616099999999999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12.616057745011062</v>
      </c>
    </row>
    <row r="94" spans="1:21" hidden="1" outlineLevel="1">
      <c r="A94" s="9">
        <v>43070</v>
      </c>
      <c r="B94" s="15">
        <v>13.8531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13.853100000000001</v>
      </c>
    </row>
    <row r="95" spans="1:21" hidden="1" outlineLevel="1">
      <c r="A95" s="9">
        <v>43101</v>
      </c>
      <c r="B95" s="15">
        <v>14.0932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14.093200000000001</v>
      </c>
    </row>
    <row r="96" spans="1:21" hidden="1" outlineLevel="1">
      <c r="A96" s="9">
        <v>43132</v>
      </c>
      <c r="B96" s="15">
        <v>13.984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13.984031269539356</v>
      </c>
    </row>
    <row r="97" spans="1:21" hidden="1" outlineLevel="1">
      <c r="A97" s="9">
        <v>43160</v>
      </c>
      <c r="B97" s="15">
        <v>14.000299999999999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14.000281508831691</v>
      </c>
    </row>
    <row r="98" spans="1:21" hidden="1" outlineLevel="1">
      <c r="A98" s="9">
        <v>43191</v>
      </c>
      <c r="B98" s="15">
        <v>14.3203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14.3203</v>
      </c>
    </row>
    <row r="99" spans="1:21" hidden="1" outlineLevel="1">
      <c r="A99" s="9">
        <v>43221</v>
      </c>
      <c r="B99" s="15">
        <v>17.661300000000001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17.661233069135232</v>
      </c>
    </row>
    <row r="100" spans="1:21" hidden="1" outlineLevel="1">
      <c r="A100" s="9">
        <v>43252</v>
      </c>
      <c r="B100" s="15">
        <v>16.318000000000001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16.31795595940088</v>
      </c>
    </row>
    <row r="101" spans="1:21" hidden="1" outlineLevel="1">
      <c r="A101" s="9">
        <v>43282</v>
      </c>
      <c r="B101" s="15">
        <v>16.502500000000001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16.502532067459658</v>
      </c>
    </row>
    <row r="102" spans="1:21" hidden="1" outlineLevel="1">
      <c r="A102" s="9">
        <v>43313</v>
      </c>
      <c r="B102" s="15">
        <v>13.946999999999999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13.946990922049618</v>
      </c>
    </row>
    <row r="103" spans="1:21" hidden="1" outlineLevel="1">
      <c r="A103" s="9">
        <v>43344</v>
      </c>
      <c r="B103" s="15">
        <v>16.468399999999999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16.468399999999999</v>
      </c>
    </row>
    <row r="104" spans="1:21" hidden="1" outlineLevel="1">
      <c r="A104" s="9">
        <v>43374</v>
      </c>
      <c r="B104" s="15">
        <v>16.157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16.15701252037676</v>
      </c>
    </row>
    <row r="105" spans="1:21" hidden="1" outlineLevel="1">
      <c r="A105" s="9">
        <v>43405</v>
      </c>
      <c r="B105" s="15">
        <v>16.923200000000001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16.923217359301884</v>
      </c>
    </row>
    <row r="106" spans="1:21" hidden="1" outlineLevel="1">
      <c r="A106" s="9">
        <v>43435</v>
      </c>
      <c r="B106" s="15">
        <v>15.3973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15.39732790300855</v>
      </c>
    </row>
    <row r="107" spans="1:21" hidden="1" outlineLevel="1">
      <c r="A107" s="9">
        <v>43466</v>
      </c>
      <c r="B107" s="15">
        <v>13.373799999999999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13.373829785978511</v>
      </c>
    </row>
    <row r="108" spans="1:21" hidden="1" outlineLevel="1">
      <c r="A108" s="9">
        <v>43497</v>
      </c>
      <c r="B108" s="15">
        <v>12.4886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12.4886</v>
      </c>
    </row>
    <row r="109" spans="1:21" hidden="1" outlineLevel="1">
      <c r="A109" s="9">
        <v>43525</v>
      </c>
      <c r="B109" s="15">
        <v>16.896699999999999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16.896699999999999</v>
      </c>
    </row>
    <row r="110" spans="1:21" hidden="1" outlineLevel="1">
      <c r="A110" s="9">
        <v>43556</v>
      </c>
      <c r="B110" s="15">
        <v>14.564399999999999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14.564399999999999</v>
      </c>
    </row>
    <row r="111" spans="1:21" hidden="1" outlineLevel="1">
      <c r="A111" s="9">
        <v>43586</v>
      </c>
      <c r="B111" s="15">
        <v>18.531500000000001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18.531470523782602</v>
      </c>
    </row>
    <row r="112" spans="1:21" hidden="1" outlineLevel="1">
      <c r="A112" s="9">
        <v>43617</v>
      </c>
      <c r="B112" s="15">
        <v>15.877800000000001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15.877780708302435</v>
      </c>
    </row>
    <row r="113" spans="1:21" hidden="1" outlineLevel="1">
      <c r="A113" s="9">
        <v>43647</v>
      </c>
      <c r="B113" s="15">
        <v>15.0593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15.059299999999999</v>
      </c>
    </row>
    <row r="114" spans="1:21" hidden="1" outlineLevel="1">
      <c r="A114" s="9">
        <v>43678</v>
      </c>
      <c r="B114" s="15">
        <v>16.3367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16.336706985842845</v>
      </c>
    </row>
    <row r="115" spans="1:21" hidden="1" outlineLevel="1">
      <c r="A115" s="9">
        <v>43709</v>
      </c>
      <c r="B115" s="15">
        <v>19.351500000000001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19.351511668365724</v>
      </c>
    </row>
    <row r="116" spans="1:21" hidden="1" outlineLevel="1">
      <c r="A116" s="9">
        <v>43739</v>
      </c>
      <c r="B116" s="15">
        <v>18.2303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18.230249036198774</v>
      </c>
    </row>
    <row r="117" spans="1:21" hidden="1" outlineLevel="1">
      <c r="A117" s="9">
        <v>43770</v>
      </c>
      <c r="B117" s="15">
        <v>15.452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15.452026077428076</v>
      </c>
    </row>
    <row r="118" spans="1:21" hidden="1" outlineLevel="1">
      <c r="A118" s="9">
        <v>43800</v>
      </c>
      <c r="B118" s="15">
        <v>17.381399999999999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17.381369593628595</v>
      </c>
    </row>
    <row r="119" spans="1:21" hidden="1" outlineLevel="1">
      <c r="A119" s="9">
        <v>43831</v>
      </c>
      <c r="B119" s="15">
        <v>16.9359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16.935899005818531</v>
      </c>
    </row>
    <row r="120" spans="1:21" hidden="1" outlineLevel="1">
      <c r="A120" s="9">
        <v>43862</v>
      </c>
      <c r="B120" s="15">
        <v>12.835100000000001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12.835109105096281</v>
      </c>
    </row>
    <row r="121" spans="1:21" hidden="1" outlineLevel="1">
      <c r="A121" s="9">
        <v>43891</v>
      </c>
      <c r="B121" s="15">
        <v>14.882999999999999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14.882922702198883</v>
      </c>
    </row>
    <row r="122" spans="1:21" hidden="1" outlineLevel="1">
      <c r="A122" s="9">
        <v>43922</v>
      </c>
      <c r="B122" s="15">
        <v>12.2142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12.214226367118815</v>
      </c>
    </row>
    <row r="123" spans="1:21" hidden="1" outlineLevel="1">
      <c r="A123" s="9">
        <v>43952</v>
      </c>
      <c r="B123" s="15">
        <v>11.903600000000001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11.903654305614626</v>
      </c>
    </row>
    <row r="124" spans="1:21" hidden="1" outlineLevel="1">
      <c r="A124" s="9">
        <v>43983</v>
      </c>
      <c r="B124" s="15">
        <v>12.2294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12.2294</v>
      </c>
    </row>
    <row r="125" spans="1:21" hidden="1" outlineLevel="1">
      <c r="A125" s="9">
        <v>44013</v>
      </c>
      <c r="B125" s="15">
        <v>12.290800000000001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12.290826464127344</v>
      </c>
    </row>
    <row r="126" spans="1:21" hidden="1" outlineLevel="1">
      <c r="A126" s="9">
        <v>44044</v>
      </c>
      <c r="B126" s="15">
        <v>12.9514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12.951409427849086</v>
      </c>
    </row>
    <row r="127" spans="1:21" hidden="1" outlineLevel="1">
      <c r="A127" s="9">
        <v>44075</v>
      </c>
      <c r="B127" s="15">
        <v>13.4503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13.45031918907079</v>
      </c>
    </row>
    <row r="128" spans="1:21" hidden="1" outlineLevel="1">
      <c r="A128" s="9">
        <v>44105</v>
      </c>
      <c r="B128" s="15">
        <v>10.4497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10.449637705244893</v>
      </c>
    </row>
    <row r="129" spans="1:21" hidden="1" outlineLevel="1">
      <c r="A129" s="9">
        <v>44136</v>
      </c>
      <c r="B129" s="15">
        <v>10.9138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10.913771998846363</v>
      </c>
    </row>
    <row r="130" spans="1:21" hidden="1" outlineLevel="1">
      <c r="A130" s="9">
        <v>44166</v>
      </c>
      <c r="B130" s="15">
        <v>11.4002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11.400232607483039</v>
      </c>
    </row>
    <row r="131" spans="1:21" hidden="1" outlineLevel="1">
      <c r="A131" s="9">
        <v>44197</v>
      </c>
      <c r="B131" s="15">
        <v>11.3279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11.327835853930827</v>
      </c>
    </row>
    <row r="132" spans="1:21" hidden="1" outlineLevel="1">
      <c r="A132" s="9">
        <v>44228</v>
      </c>
      <c r="B132" s="15">
        <v>12.7239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12.7239</v>
      </c>
    </row>
    <row r="133" spans="1:21" hidden="1" outlineLevel="1">
      <c r="A133" s="9">
        <v>44256</v>
      </c>
      <c r="B133" s="15">
        <v>11.442399999999999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11.442404351566623</v>
      </c>
    </row>
    <row r="134" spans="1:21" hidden="1" outlineLevel="1">
      <c r="A134" s="9">
        <v>44287</v>
      </c>
      <c r="B134" s="15">
        <v>12.852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12.852063170339736</v>
      </c>
    </row>
    <row r="135" spans="1:21" hidden="1" outlineLevel="1">
      <c r="A135" s="9">
        <v>44317</v>
      </c>
      <c r="B135" s="15">
        <v>12.459099999999999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12.459099892327636</v>
      </c>
    </row>
    <row r="136" spans="1:21" hidden="1" outlineLevel="1">
      <c r="A136" s="9">
        <v>44348</v>
      </c>
      <c r="B136" s="15">
        <v>12.065099999999999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12.065117429070938</v>
      </c>
    </row>
    <row r="137" spans="1:21" hidden="1" outlineLevel="1">
      <c r="A137" s="9">
        <v>44378</v>
      </c>
      <c r="B137" s="15">
        <v>12.5512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12.551193085063357</v>
      </c>
    </row>
    <row r="138" spans="1:21" hidden="1" outlineLevel="1">
      <c r="A138" s="9">
        <v>44409</v>
      </c>
      <c r="B138" s="15">
        <v>11.2035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11.203455415055414</v>
      </c>
    </row>
    <row r="139" spans="1:21" hidden="1" outlineLevel="1">
      <c r="A139" s="9">
        <v>44440</v>
      </c>
      <c r="B139" s="15">
        <v>11.6991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11.699105922792008</v>
      </c>
    </row>
    <row r="140" spans="1:21" hidden="1" outlineLevel="1">
      <c r="A140" s="9">
        <v>44470</v>
      </c>
      <c r="B140" s="15">
        <v>11.5501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11.550192476115665</v>
      </c>
    </row>
    <row r="141" spans="1:21" hidden="1" outlineLevel="1">
      <c r="A141" s="9">
        <v>44501</v>
      </c>
      <c r="B141" s="15">
        <v>9.9732000000000003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9.9731713323255047</v>
      </c>
    </row>
    <row r="142" spans="1:21" hidden="1" outlineLevel="1">
      <c r="A142" s="9">
        <v>44531</v>
      </c>
      <c r="B142" s="15">
        <v>10.6782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10.678197699295927</v>
      </c>
    </row>
    <row r="143" spans="1:21" hidden="1" outlineLevel="1">
      <c r="A143" s="9">
        <v>44562</v>
      </c>
      <c r="B143" s="15">
        <v>11.078200000000001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11.078260308698594</v>
      </c>
    </row>
    <row r="144" spans="1:21" hidden="1" outlineLevel="1">
      <c r="A144" s="9">
        <v>44593</v>
      </c>
      <c r="B144" s="15">
        <v>12.2346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12.234629347314829</v>
      </c>
    </row>
    <row r="145" spans="1:21" hidden="1" outlineLevel="1">
      <c r="A145" s="9">
        <v>44621</v>
      </c>
      <c r="B145" s="15">
        <v>12.304500000000001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12.304553056370263</v>
      </c>
    </row>
    <row r="146" spans="1:21" hidden="1" outlineLevel="1">
      <c r="A146" s="9">
        <v>44652</v>
      </c>
      <c r="B146" s="15">
        <v>13.459899999999999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13.459899999999999</v>
      </c>
    </row>
    <row r="147" spans="1:21" hidden="1" outlineLevel="1">
      <c r="A147" s="9">
        <v>44682</v>
      </c>
      <c r="B147" s="15">
        <v>12.4855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12.485491709806634</v>
      </c>
    </row>
    <row r="148" spans="1:21" hidden="1" outlineLevel="1">
      <c r="A148" s="9">
        <v>44713</v>
      </c>
      <c r="B148" s="15">
        <v>13.506500000000001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13.506539175094002</v>
      </c>
    </row>
    <row r="149" spans="1:21" hidden="1" outlineLevel="1">
      <c r="A149" s="9">
        <v>44743</v>
      </c>
      <c r="B149" s="15">
        <v>14.863200000000001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14.86323867031847</v>
      </c>
    </row>
    <row r="150" spans="1:21" hidden="1" outlineLevel="1">
      <c r="A150" s="9">
        <v>44774</v>
      </c>
      <c r="B150" s="15">
        <v>15.8285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15.82847955836527</v>
      </c>
    </row>
    <row r="151" spans="1:21" hidden="1" outlineLevel="1">
      <c r="A151" s="9">
        <v>44805</v>
      </c>
      <c r="B151" s="15">
        <v>15.940300000000001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15.940300000000001</v>
      </c>
    </row>
    <row r="152" spans="1:21" hidden="1" outlineLevel="1">
      <c r="A152" s="9">
        <v>44835</v>
      </c>
      <c r="B152" s="15">
        <v>18.012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18.012039183196205</v>
      </c>
    </row>
    <row r="153" spans="1:21" hidden="1" outlineLevel="1">
      <c r="A153" s="9">
        <v>44866</v>
      </c>
      <c r="B153" s="15">
        <v>16.746400000000001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16.746402790114544</v>
      </c>
    </row>
    <row r="154" spans="1:21" hidden="1" outlineLevel="1">
      <c r="A154" s="9">
        <v>44896</v>
      </c>
      <c r="B154" s="15">
        <v>16.275300000000001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16.275290884772815</v>
      </c>
    </row>
    <row r="155" spans="1:21" hidden="1" outlineLevel="1">
      <c r="A155" s="9">
        <v>44927</v>
      </c>
      <c r="B155" s="15">
        <v>18.776700000000002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18.776700000000002</v>
      </c>
    </row>
    <row r="156" spans="1:21" hidden="1" outlineLevel="1">
      <c r="A156" s="9">
        <v>44958</v>
      </c>
      <c r="B156" s="15">
        <v>19.603400000000001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19.603485729500623</v>
      </c>
    </row>
    <row r="157" spans="1:21" hidden="1" outlineLevel="1">
      <c r="A157" s="9">
        <v>44986</v>
      </c>
      <c r="B157" s="15">
        <v>18.394100000000002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18.394036764884564</v>
      </c>
    </row>
    <row r="158" spans="1:21" hidden="1" outlineLevel="1">
      <c r="A158" s="9">
        <v>45017</v>
      </c>
      <c r="B158" s="15">
        <v>16.730399999999999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16.730414677694107</v>
      </c>
    </row>
    <row r="159" spans="1:21" hidden="1" outlineLevel="1">
      <c r="A159" s="9">
        <v>45047</v>
      </c>
      <c r="B159" s="15">
        <v>19.6875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19.687477763402505</v>
      </c>
    </row>
    <row r="160" spans="1:21" hidden="1" outlineLevel="1">
      <c r="A160" s="9">
        <v>45078</v>
      </c>
      <c r="B160" s="15">
        <v>19.6937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19.693746583805478</v>
      </c>
    </row>
    <row r="161" spans="1:21" hidden="1" outlineLevel="1">
      <c r="A161" s="9">
        <v>45108</v>
      </c>
      <c r="B161" s="15">
        <v>18.7485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18.74858185058444</v>
      </c>
    </row>
    <row r="162" spans="1:21" hidden="1" outlineLevel="1">
      <c r="A162" s="9">
        <v>45139</v>
      </c>
      <c r="B162" s="15">
        <v>19.205100000000002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19.205135835294957</v>
      </c>
    </row>
    <row r="163" spans="1:21" hidden="1" outlineLevel="1">
      <c r="A163" s="9">
        <v>45170</v>
      </c>
      <c r="B163" s="15">
        <v>17.4316</v>
      </c>
      <c r="C163" s="15">
        <v>19.29</v>
      </c>
      <c r="D163" s="15">
        <v>0</v>
      </c>
      <c r="E163" s="15">
        <v>19.29</v>
      </c>
      <c r="F163" s="15">
        <v>0</v>
      </c>
      <c r="G163" s="15">
        <v>19.29</v>
      </c>
      <c r="H163" s="15">
        <v>0</v>
      </c>
      <c r="I163" s="15">
        <v>19.29</v>
      </c>
      <c r="J163" s="15">
        <v>0</v>
      </c>
      <c r="K163" s="15">
        <v>19.29</v>
      </c>
      <c r="L163" s="15">
        <v>0</v>
      </c>
      <c r="M163" s="15">
        <v>19.29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17.429316603839712</v>
      </c>
    </row>
    <row r="164" spans="1:21" hidden="1" outlineLevel="1">
      <c r="A164" s="9">
        <v>45200</v>
      </c>
      <c r="B164" s="15">
        <v>19.278199999999998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19.278254549535355</v>
      </c>
    </row>
    <row r="165" spans="1:21" hidden="1" outlineLevel="1">
      <c r="A165" s="9">
        <v>45231</v>
      </c>
      <c r="B165" s="15">
        <v>17.1889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17.1889</v>
      </c>
    </row>
    <row r="166" spans="1:21" hidden="1" outlineLevel="1">
      <c r="A166" s="9">
        <v>45261</v>
      </c>
      <c r="B166" s="15">
        <v>14.754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14.754060703308459</v>
      </c>
    </row>
    <row r="167" spans="1:21" hidden="1" outlineLevel="1">
      <c r="A167" s="9">
        <v>45292</v>
      </c>
      <c r="B167" s="15">
        <v>18.085699999999999</v>
      </c>
      <c r="C167" s="15">
        <v>19.07</v>
      </c>
      <c r="D167" s="15">
        <v>0</v>
      </c>
      <c r="E167" s="15">
        <v>19.07</v>
      </c>
      <c r="F167" s="15">
        <v>0</v>
      </c>
      <c r="G167" s="15">
        <v>19.07</v>
      </c>
      <c r="H167" s="15">
        <v>0</v>
      </c>
      <c r="I167" s="15">
        <v>19.07</v>
      </c>
      <c r="J167" s="15">
        <v>0</v>
      </c>
      <c r="K167" s="15">
        <v>19.07</v>
      </c>
      <c r="L167" s="15">
        <v>0</v>
      </c>
      <c r="M167" s="15">
        <v>19.07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18.084530364842273</v>
      </c>
    </row>
    <row r="168" spans="1:21" hidden="1" outlineLevel="1">
      <c r="A168" s="9">
        <v>45323</v>
      </c>
      <c r="B168" s="15">
        <v>18.968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18.968027702212346</v>
      </c>
    </row>
    <row r="169" spans="1:21">
      <c r="A169" s="9">
        <v>45352</v>
      </c>
      <c r="B169" s="15">
        <v>15.1881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15.188045803476005</v>
      </c>
    </row>
    <row r="170" spans="1:21">
      <c r="A170" s="9">
        <v>45383</v>
      </c>
      <c r="B170" s="15">
        <v>19.5824</v>
      </c>
      <c r="C170" s="15">
        <v>18.95</v>
      </c>
      <c r="D170" s="15">
        <v>0</v>
      </c>
      <c r="E170" s="15">
        <v>18.95</v>
      </c>
      <c r="F170" s="15">
        <v>0</v>
      </c>
      <c r="G170" s="15">
        <v>18.95</v>
      </c>
      <c r="H170" s="15">
        <v>0</v>
      </c>
      <c r="I170" s="15">
        <v>18.95</v>
      </c>
      <c r="J170" s="15">
        <v>0</v>
      </c>
      <c r="K170" s="15">
        <v>18.95</v>
      </c>
      <c r="L170" s="15">
        <v>0</v>
      </c>
      <c r="M170" s="15">
        <v>18.95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19.582925532029034</v>
      </c>
    </row>
    <row r="171" spans="1:21">
      <c r="A171" s="9">
        <v>45413</v>
      </c>
      <c r="B171" s="15">
        <v>17.5215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17.521438963420149</v>
      </c>
    </row>
    <row r="172" spans="1:21">
      <c r="A172" s="9">
        <v>45444</v>
      </c>
      <c r="B172" s="15">
        <v>16.721499999999999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16.721499999999999</v>
      </c>
    </row>
    <row r="173" spans="1:21">
      <c r="A173" s="9">
        <v>45474</v>
      </c>
      <c r="B173" s="15">
        <v>18.2699</v>
      </c>
      <c r="C173" s="15">
        <v>18.37</v>
      </c>
      <c r="D173" s="15">
        <v>0</v>
      </c>
      <c r="E173" s="15">
        <v>18.37</v>
      </c>
      <c r="F173" s="15">
        <v>0</v>
      </c>
      <c r="G173" s="15">
        <v>18.37</v>
      </c>
      <c r="H173" s="15">
        <v>0</v>
      </c>
      <c r="I173" s="15">
        <v>18.37</v>
      </c>
      <c r="J173" s="15">
        <v>0</v>
      </c>
      <c r="K173" s="15">
        <v>18.37</v>
      </c>
      <c r="L173" s="15">
        <v>0</v>
      </c>
      <c r="M173" s="15">
        <v>18.37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18.26984495825786</v>
      </c>
    </row>
    <row r="174" spans="1:21">
      <c r="A174" s="9">
        <v>45505</v>
      </c>
      <c r="B174" s="15">
        <v>16.186199999999999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16.186169343945704</v>
      </c>
    </row>
    <row r="175" spans="1:21">
      <c r="A175" s="9">
        <v>45536</v>
      </c>
      <c r="B175" s="15">
        <v>14.1134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14.113423584642883</v>
      </c>
    </row>
    <row r="176" spans="1:21">
      <c r="A176" s="9">
        <v>45566</v>
      </c>
      <c r="B176" s="15">
        <v>16.5486</v>
      </c>
      <c r="C176" s="15">
        <v>17.989999999999998</v>
      </c>
      <c r="D176" s="15">
        <v>0</v>
      </c>
      <c r="E176" s="15">
        <v>17.989999999999998</v>
      </c>
      <c r="F176" s="15">
        <v>0</v>
      </c>
      <c r="G176" s="15">
        <v>17.989999999999998</v>
      </c>
      <c r="H176" s="15">
        <v>0</v>
      </c>
      <c r="I176" s="15">
        <v>17.989999999999998</v>
      </c>
      <c r="J176" s="15">
        <v>0</v>
      </c>
      <c r="K176" s="15">
        <v>17.989999999999998</v>
      </c>
      <c r="L176" s="15">
        <v>0</v>
      </c>
      <c r="M176" s="15">
        <v>17.989999999999998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16.547990315500591</v>
      </c>
    </row>
    <row r="177" spans="1:21">
      <c r="A177" s="9">
        <v>45597</v>
      </c>
      <c r="B177" s="15">
        <v>15.927300000000001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15.927344774329596</v>
      </c>
    </row>
    <row r="178" spans="1:21">
      <c r="A178" s="9">
        <v>45627</v>
      </c>
      <c r="B178" s="15">
        <v>12.6599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12.65988187919684</v>
      </c>
    </row>
    <row r="179" spans="1:21">
      <c r="A179" s="9">
        <v>45658</v>
      </c>
      <c r="B179" s="15">
        <v>16.247699999999998</v>
      </c>
      <c r="C179" s="15">
        <v>18.059999999999999</v>
      </c>
      <c r="D179" s="15">
        <v>0</v>
      </c>
      <c r="E179" s="15">
        <v>18.059999999999999</v>
      </c>
      <c r="F179" s="15">
        <v>0</v>
      </c>
      <c r="G179" s="15">
        <v>18.059999999999999</v>
      </c>
      <c r="H179" s="15">
        <v>0</v>
      </c>
      <c r="I179" s="15">
        <v>18.059999999999999</v>
      </c>
      <c r="J179" s="15">
        <v>0</v>
      </c>
      <c r="K179" s="15">
        <v>18.059999999999999</v>
      </c>
      <c r="L179" s="15">
        <v>0</v>
      </c>
      <c r="M179" s="15">
        <v>18.059999999999999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16.24715104788238</v>
      </c>
    </row>
    <row r="180" spans="1:21">
      <c r="A180" s="9">
        <v>45689</v>
      </c>
      <c r="B180" s="15">
        <v>13.9864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13.986338104692871</v>
      </c>
    </row>
    <row r="181" spans="1:21">
      <c r="A181" s="9">
        <v>45717</v>
      </c>
      <c r="B181" s="15">
        <v>14.318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14.318053206746368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7" style="16" bestFit="1" customWidth="1"/>
    <col min="3" max="3" width="9.44140625" style="16" customWidth="1"/>
    <col min="4" max="4" width="6.5546875" style="13" customWidth="1"/>
    <col min="5" max="5" width="7.6640625" style="13" customWidth="1"/>
    <col min="6" max="6" width="6.5546875" style="13" customWidth="1"/>
    <col min="7" max="7" width="10.5546875" style="13" customWidth="1"/>
    <col min="8" max="8" width="10.88671875" style="13" customWidth="1"/>
    <col min="9" max="9" width="6.6640625" style="13" bestFit="1" customWidth="1"/>
    <col min="10" max="10" width="6.6640625" style="13" customWidth="1"/>
    <col min="11" max="11" width="7.6640625" style="13" customWidth="1"/>
    <col min="12" max="12" width="6.33203125" style="13" customWidth="1"/>
    <col min="13" max="13" width="7.6640625" style="13" customWidth="1"/>
    <col min="14" max="14" width="7" style="13" customWidth="1"/>
    <col min="15" max="15" width="6.6640625" style="13" bestFit="1" customWidth="1"/>
    <col min="16" max="16" width="6" style="13" bestFit="1" customWidth="1"/>
    <col min="17" max="17" width="7" style="13" bestFit="1" customWidth="1"/>
    <col min="18" max="18" width="6.109375" style="16" customWidth="1"/>
    <col min="19" max="19" width="7.109375" style="13" customWidth="1"/>
    <col min="20" max="20" width="7" style="13" customWidth="1"/>
    <col min="21" max="21" width="14.6640625" style="13" customWidth="1"/>
    <col min="22" max="22" width="6" style="13" bestFit="1" customWidth="1"/>
    <col min="23" max="23" width="7.109375" style="13" customWidth="1"/>
    <col min="24" max="24" width="6.109375" style="13" customWidth="1"/>
    <col min="25" max="25" width="7.33203125" style="13" customWidth="1"/>
    <col min="26" max="26" width="7.109375" style="13" customWidth="1"/>
    <col min="27" max="27" width="6.6640625" style="13" bestFit="1" customWidth="1"/>
    <col min="28" max="28" width="6.88671875" style="13" customWidth="1"/>
    <col min="29" max="29" width="8.44140625" style="13" customWidth="1"/>
    <col min="30" max="30" width="6.109375" style="13" customWidth="1"/>
    <col min="31" max="31" width="7.5546875" style="13" customWidth="1"/>
    <col min="32" max="32" width="8.44140625" style="13" customWidth="1"/>
    <col min="33" max="33" width="6.6640625" style="16" bestFit="1" customWidth="1"/>
    <col min="34" max="34" width="6" style="16" bestFit="1" customWidth="1"/>
    <col min="35" max="35" width="9.109375" style="16"/>
    <col min="36" max="36" width="5.33203125" style="16" customWidth="1"/>
    <col min="37" max="37" width="7.33203125" style="16" customWidth="1"/>
    <col min="38" max="38" width="6.88671875" style="16" customWidth="1"/>
    <col min="39" max="39" width="10.5546875" style="16" customWidth="1"/>
    <col min="40" max="16384" width="9.109375" style="16"/>
  </cols>
  <sheetData>
    <row r="1" spans="1:39" s="27" customFormat="1" ht="14.4">
      <c r="A1" s="4" t="s">
        <v>128</v>
      </c>
    </row>
    <row r="2" spans="1:39" s="27" customFormat="1" ht="5.25" customHeight="1">
      <c r="A2" s="51"/>
    </row>
    <row r="3" spans="1:39" ht="27.75" customHeight="1">
      <c r="A3" s="237" t="s">
        <v>107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</row>
    <row r="4" spans="1:39" ht="12.75" customHeight="1">
      <c r="A4" s="11" t="s">
        <v>127</v>
      </c>
    </row>
    <row r="5" spans="1:39" ht="12.75" customHeight="1">
      <c r="A5" s="17" t="s">
        <v>51</v>
      </c>
    </row>
    <row r="6" spans="1:39" s="34" customFormat="1" ht="15.75" customHeight="1">
      <c r="A6" s="221" t="s">
        <v>0</v>
      </c>
      <c r="B6" s="210" t="s">
        <v>1</v>
      </c>
      <c r="C6" s="210" t="s">
        <v>59</v>
      </c>
      <c r="D6" s="199" t="s">
        <v>2</v>
      </c>
      <c r="E6" s="199"/>
      <c r="F6" s="199"/>
      <c r="G6" s="199"/>
      <c r="H6" s="199"/>
      <c r="I6" s="199" t="s">
        <v>3</v>
      </c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210" t="s">
        <v>4</v>
      </c>
      <c r="V6" s="199" t="s">
        <v>2</v>
      </c>
      <c r="W6" s="199"/>
      <c r="X6" s="199"/>
      <c r="Y6" s="199"/>
      <c r="Z6" s="199"/>
      <c r="AA6" s="199" t="s">
        <v>3</v>
      </c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234" t="s">
        <v>58</v>
      </c>
    </row>
    <row r="7" spans="1:39" s="34" customFormat="1" ht="12.75" customHeight="1">
      <c r="A7" s="221"/>
      <c r="B7" s="210"/>
      <c r="C7" s="210"/>
      <c r="D7" s="230" t="s">
        <v>67</v>
      </c>
      <c r="E7" s="230" t="s">
        <v>6</v>
      </c>
      <c r="F7" s="199" t="s">
        <v>7</v>
      </c>
      <c r="G7" s="200"/>
      <c r="H7" s="200"/>
      <c r="I7" s="199" t="s">
        <v>8</v>
      </c>
      <c r="J7" s="199"/>
      <c r="K7" s="199"/>
      <c r="L7" s="200"/>
      <c r="M7" s="200"/>
      <c r="N7" s="200"/>
      <c r="O7" s="199" t="s">
        <v>9</v>
      </c>
      <c r="P7" s="199"/>
      <c r="Q7" s="199"/>
      <c r="R7" s="200"/>
      <c r="S7" s="200"/>
      <c r="T7" s="200"/>
      <c r="U7" s="210"/>
      <c r="V7" s="230" t="s">
        <v>67</v>
      </c>
      <c r="W7" s="230" t="s">
        <v>6</v>
      </c>
      <c r="X7" s="199" t="s">
        <v>7</v>
      </c>
      <c r="Y7" s="200"/>
      <c r="Z7" s="200"/>
      <c r="AA7" s="199" t="s">
        <v>8</v>
      </c>
      <c r="AB7" s="199"/>
      <c r="AC7" s="199"/>
      <c r="AD7" s="200"/>
      <c r="AE7" s="200"/>
      <c r="AF7" s="200"/>
      <c r="AG7" s="199" t="s">
        <v>9</v>
      </c>
      <c r="AH7" s="199"/>
      <c r="AI7" s="199"/>
      <c r="AJ7" s="200"/>
      <c r="AK7" s="200"/>
      <c r="AL7" s="200"/>
      <c r="AM7" s="235"/>
    </row>
    <row r="8" spans="1:39" ht="81" customHeight="1">
      <c r="A8" s="221"/>
      <c r="B8" s="210"/>
      <c r="C8" s="210"/>
      <c r="D8" s="230"/>
      <c r="E8" s="230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67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67</v>
      </c>
      <c r="Q8" s="26" t="s">
        <v>6</v>
      </c>
      <c r="R8" s="26" t="s">
        <v>10</v>
      </c>
      <c r="S8" s="26" t="s">
        <v>11</v>
      </c>
      <c r="T8" s="26" t="s">
        <v>12</v>
      </c>
      <c r="U8" s="210"/>
      <c r="V8" s="230"/>
      <c r="W8" s="230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67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67</v>
      </c>
      <c r="AI8" s="26" t="s">
        <v>6</v>
      </c>
      <c r="AJ8" s="26" t="s">
        <v>10</v>
      </c>
      <c r="AK8" s="26" t="s">
        <v>11</v>
      </c>
      <c r="AL8" s="26" t="s">
        <v>12</v>
      </c>
      <c r="AM8" s="236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collapsed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  <c r="Q10" s="43">
        <v>17</v>
      </c>
      <c r="R10" s="20">
        <v>18</v>
      </c>
      <c r="S10" s="43">
        <v>19</v>
      </c>
      <c r="T10" s="43">
        <v>20</v>
      </c>
      <c r="U10" s="20">
        <v>21</v>
      </c>
      <c r="V10" s="43">
        <v>22</v>
      </c>
      <c r="W10" s="20">
        <v>23</v>
      </c>
      <c r="X10" s="43">
        <v>24</v>
      </c>
      <c r="Y10" s="20">
        <v>25</v>
      </c>
      <c r="Z10" s="43">
        <v>26</v>
      </c>
      <c r="AA10" s="20">
        <v>27</v>
      </c>
      <c r="AB10" s="43">
        <v>28</v>
      </c>
      <c r="AC10" s="20">
        <v>29</v>
      </c>
      <c r="AD10" s="43">
        <v>30</v>
      </c>
      <c r="AE10" s="20">
        <v>31</v>
      </c>
      <c r="AF10" s="43">
        <v>32</v>
      </c>
      <c r="AG10" s="20">
        <v>33</v>
      </c>
      <c r="AH10" s="43">
        <v>34</v>
      </c>
      <c r="AI10" s="20">
        <v>35</v>
      </c>
      <c r="AJ10" s="43">
        <v>36</v>
      </c>
      <c r="AK10" s="20">
        <v>37</v>
      </c>
      <c r="AL10" s="43">
        <v>38</v>
      </c>
      <c r="AM10" s="20">
        <v>39</v>
      </c>
    </row>
    <row r="11" spans="1:39" hidden="1" outlineLevel="1">
      <c r="A11" s="9">
        <v>40544</v>
      </c>
      <c r="B11" s="15">
        <v>26.928999999999998</v>
      </c>
      <c r="C11" s="15">
        <v>27.968900000000001</v>
      </c>
      <c r="D11" s="15">
        <v>35.254600000000003</v>
      </c>
      <c r="E11" s="15">
        <v>15.086</v>
      </c>
      <c r="F11" s="15">
        <v>9.7569999999999997</v>
      </c>
      <c r="G11" s="15">
        <v>17.1783</v>
      </c>
      <c r="H11" s="15">
        <v>17.829699999999999</v>
      </c>
      <c r="I11" s="15">
        <v>28.553000000000001</v>
      </c>
      <c r="J11" s="15">
        <v>35.2849</v>
      </c>
      <c r="K11" s="15">
        <v>15.338100000000001</v>
      </c>
      <c r="L11" s="15">
        <v>9.7569999999999997</v>
      </c>
      <c r="M11" s="15">
        <v>16.984100000000002</v>
      </c>
      <c r="N11" s="15">
        <v>21.761099999999999</v>
      </c>
      <c r="O11" s="15">
        <v>13.0509</v>
      </c>
      <c r="P11" s="15">
        <v>19.369399999999999</v>
      </c>
      <c r="Q11" s="15">
        <v>12.8401</v>
      </c>
      <c r="R11" s="15" t="s">
        <v>265</v>
      </c>
      <c r="S11" s="15">
        <v>19.840199999999999</v>
      </c>
      <c r="T11" s="15">
        <v>9.4276</v>
      </c>
      <c r="U11" s="15">
        <v>14.4381</v>
      </c>
      <c r="V11" s="15">
        <v>0</v>
      </c>
      <c r="W11" s="15">
        <v>14.4381</v>
      </c>
      <c r="X11" s="15">
        <v>0</v>
      </c>
      <c r="Y11" s="15">
        <v>22.8276</v>
      </c>
      <c r="Z11" s="15">
        <v>12.831099999999999</v>
      </c>
      <c r="AA11" s="15">
        <v>17.677900000000001</v>
      </c>
      <c r="AB11" s="15">
        <v>0</v>
      </c>
      <c r="AC11" s="15">
        <v>17.677900000000001</v>
      </c>
      <c r="AD11" s="15">
        <v>0</v>
      </c>
      <c r="AE11" s="15">
        <v>23</v>
      </c>
      <c r="AF11" s="15">
        <v>15.965999999999999</v>
      </c>
      <c r="AG11" s="15">
        <v>8.2992000000000008</v>
      </c>
      <c r="AH11" s="15">
        <v>0</v>
      </c>
      <c r="AI11" s="15">
        <v>8.2992000000000008</v>
      </c>
      <c r="AJ11" s="15" t="s">
        <v>265</v>
      </c>
      <c r="AK11" s="15">
        <v>4</v>
      </c>
      <c r="AL11" s="15">
        <v>8.3173999999999992</v>
      </c>
      <c r="AM11" s="15">
        <v>19.713699999999999</v>
      </c>
    </row>
    <row r="12" spans="1:39" hidden="1" outlineLevel="1">
      <c r="A12" s="9">
        <v>40575</v>
      </c>
      <c r="B12" s="15">
        <v>27.146100000000001</v>
      </c>
      <c r="C12" s="15">
        <v>27.766400000000001</v>
      </c>
      <c r="D12" s="15">
        <v>35.255800000000001</v>
      </c>
      <c r="E12" s="15">
        <v>15.855</v>
      </c>
      <c r="F12" s="15">
        <v>13.6465</v>
      </c>
      <c r="G12" s="15">
        <v>16.035</v>
      </c>
      <c r="H12" s="15">
        <v>19.616299999999999</v>
      </c>
      <c r="I12" s="15">
        <v>28.1555</v>
      </c>
      <c r="J12" s="15">
        <v>35.358600000000003</v>
      </c>
      <c r="K12" s="15">
        <v>16.236599999999999</v>
      </c>
      <c r="L12" s="15">
        <v>13.6465</v>
      </c>
      <c r="M12" s="15">
        <v>16.259499999999999</v>
      </c>
      <c r="N12" s="15">
        <v>22.785</v>
      </c>
      <c r="O12" s="15">
        <v>10.258599999999999</v>
      </c>
      <c r="P12" s="15">
        <v>20.358899999999998</v>
      </c>
      <c r="Q12" s="15">
        <v>7.8326000000000002</v>
      </c>
      <c r="R12" s="15" t="s">
        <v>265</v>
      </c>
      <c r="S12" s="15">
        <v>2.6166</v>
      </c>
      <c r="T12" s="15">
        <v>9.0642999999999994</v>
      </c>
      <c r="U12" s="15">
        <v>14.948700000000001</v>
      </c>
      <c r="V12" s="15">
        <v>0</v>
      </c>
      <c r="W12" s="15">
        <v>14.948700000000001</v>
      </c>
      <c r="X12" s="15">
        <v>0</v>
      </c>
      <c r="Y12" s="15">
        <v>20.4634</v>
      </c>
      <c r="Z12" s="15">
        <v>14.218500000000001</v>
      </c>
      <c r="AA12" s="15">
        <v>14.978899999999999</v>
      </c>
      <c r="AB12" s="15">
        <v>0</v>
      </c>
      <c r="AC12" s="15">
        <v>14.978899999999999</v>
      </c>
      <c r="AD12" s="15">
        <v>0</v>
      </c>
      <c r="AE12" s="15">
        <v>20.4634</v>
      </c>
      <c r="AF12" s="15">
        <v>14.221500000000001</v>
      </c>
      <c r="AG12" s="15">
        <v>14.148999999999999</v>
      </c>
      <c r="AH12" s="15">
        <v>0</v>
      </c>
      <c r="AI12" s="15">
        <v>14.148999999999999</v>
      </c>
      <c r="AJ12" s="15" t="s">
        <v>265</v>
      </c>
      <c r="AK12" s="15">
        <v>0</v>
      </c>
      <c r="AL12" s="15">
        <v>14.148999999999999</v>
      </c>
      <c r="AM12" s="15">
        <v>20.0885</v>
      </c>
    </row>
    <row r="13" spans="1:39" hidden="1" outlineLevel="1">
      <c r="A13" s="9">
        <v>40603</v>
      </c>
      <c r="B13" s="15">
        <v>28.534700000000001</v>
      </c>
      <c r="C13" s="15">
        <v>29.7654</v>
      </c>
      <c r="D13" s="15">
        <v>35.455100000000002</v>
      </c>
      <c r="E13" s="15">
        <v>20.322299999999998</v>
      </c>
      <c r="F13" s="15">
        <v>18.766500000000001</v>
      </c>
      <c r="G13" s="15">
        <v>23.1082</v>
      </c>
      <c r="H13" s="15">
        <v>17.2515</v>
      </c>
      <c r="I13" s="15">
        <v>30.396699999999999</v>
      </c>
      <c r="J13" s="15">
        <v>35.521799999999999</v>
      </c>
      <c r="K13" s="15">
        <v>21.13</v>
      </c>
      <c r="L13" s="15">
        <v>18.766500000000001</v>
      </c>
      <c r="M13" s="15">
        <v>23.133299999999998</v>
      </c>
      <c r="N13" s="15">
        <v>20.0627</v>
      </c>
      <c r="O13" s="15">
        <v>12.369</v>
      </c>
      <c r="P13" s="15">
        <v>19.955500000000001</v>
      </c>
      <c r="Q13" s="15">
        <v>11.742100000000001</v>
      </c>
      <c r="R13" s="15" t="s">
        <v>265</v>
      </c>
      <c r="S13" s="15">
        <v>11.453900000000001</v>
      </c>
      <c r="T13" s="15">
        <v>11.7453</v>
      </c>
      <c r="U13" s="15">
        <v>12.605700000000001</v>
      </c>
      <c r="V13" s="15">
        <v>0</v>
      </c>
      <c r="W13" s="15">
        <v>12.605700000000001</v>
      </c>
      <c r="X13" s="15">
        <v>0</v>
      </c>
      <c r="Y13" s="15">
        <v>20.8749</v>
      </c>
      <c r="Z13" s="15">
        <v>10.4733</v>
      </c>
      <c r="AA13" s="15">
        <v>15.321400000000001</v>
      </c>
      <c r="AB13" s="15">
        <v>0</v>
      </c>
      <c r="AC13" s="15">
        <v>15.321400000000001</v>
      </c>
      <c r="AD13" s="15">
        <v>0</v>
      </c>
      <c r="AE13" s="15">
        <v>20.8749</v>
      </c>
      <c r="AF13" s="15">
        <v>13.023899999999999</v>
      </c>
      <c r="AG13" s="15">
        <v>6.2526999999999999</v>
      </c>
      <c r="AH13" s="15">
        <v>0</v>
      </c>
      <c r="AI13" s="15">
        <v>6.2526999999999999</v>
      </c>
      <c r="AJ13" s="15" t="s">
        <v>265</v>
      </c>
      <c r="AK13" s="15">
        <v>0</v>
      </c>
      <c r="AL13" s="15">
        <v>6.2526999999999999</v>
      </c>
      <c r="AM13" s="15">
        <v>21.879300000000001</v>
      </c>
    </row>
    <row r="14" spans="1:39" hidden="1" outlineLevel="1">
      <c r="A14" s="9">
        <v>40634</v>
      </c>
      <c r="B14" s="15">
        <v>30.4999</v>
      </c>
      <c r="C14" s="15">
        <v>32.0336</v>
      </c>
      <c r="D14" s="15">
        <v>35.7239</v>
      </c>
      <c r="E14" s="15">
        <v>21.123200000000001</v>
      </c>
      <c r="F14" s="15">
        <v>21.811800000000002</v>
      </c>
      <c r="G14" s="15">
        <v>24.061399999999999</v>
      </c>
      <c r="H14" s="15">
        <v>16.61</v>
      </c>
      <c r="I14" s="15">
        <v>32.478000000000002</v>
      </c>
      <c r="J14" s="15">
        <v>35.7408</v>
      </c>
      <c r="K14" s="15">
        <v>22.103899999999999</v>
      </c>
      <c r="L14" s="15">
        <v>21.811800000000002</v>
      </c>
      <c r="M14" s="15">
        <v>24.090199999999999</v>
      </c>
      <c r="N14" s="15">
        <v>18.8626</v>
      </c>
      <c r="O14" s="15">
        <v>8.8194999999999997</v>
      </c>
      <c r="P14" s="15">
        <v>20.0672</v>
      </c>
      <c r="Q14" s="15">
        <v>8.3140999999999998</v>
      </c>
      <c r="R14" s="15" t="s">
        <v>265</v>
      </c>
      <c r="S14" s="15">
        <v>11.543799999999999</v>
      </c>
      <c r="T14" s="15">
        <v>8.2659000000000002</v>
      </c>
      <c r="U14" s="15">
        <v>10.793100000000001</v>
      </c>
      <c r="V14" s="15">
        <v>0</v>
      </c>
      <c r="W14" s="15">
        <v>10.793100000000001</v>
      </c>
      <c r="X14" s="15">
        <v>0</v>
      </c>
      <c r="Y14" s="15">
        <v>24.061499999999999</v>
      </c>
      <c r="Z14" s="15">
        <v>8.4701000000000004</v>
      </c>
      <c r="AA14" s="15">
        <v>12.4087</v>
      </c>
      <c r="AB14" s="15">
        <v>0</v>
      </c>
      <c r="AC14" s="15">
        <v>12.4087</v>
      </c>
      <c r="AD14" s="15">
        <v>0</v>
      </c>
      <c r="AE14" s="15">
        <v>24.112500000000001</v>
      </c>
      <c r="AF14" s="15">
        <v>9.8391999999999999</v>
      </c>
      <c r="AG14" s="15">
        <v>3.2267000000000001</v>
      </c>
      <c r="AH14" s="15">
        <v>0</v>
      </c>
      <c r="AI14" s="15">
        <v>3.2267000000000001</v>
      </c>
      <c r="AJ14" s="15" t="s">
        <v>265</v>
      </c>
      <c r="AK14" s="15">
        <v>12.310700000000001</v>
      </c>
      <c r="AL14" s="15">
        <v>3.1934</v>
      </c>
      <c r="AM14" s="15">
        <v>21.8491</v>
      </c>
    </row>
    <row r="15" spans="1:39" hidden="1" outlineLevel="1">
      <c r="A15" s="9">
        <v>40664</v>
      </c>
      <c r="B15" s="15">
        <v>31.4495</v>
      </c>
      <c r="C15" s="15">
        <v>32.564399999999999</v>
      </c>
      <c r="D15" s="15">
        <v>35.741999999999997</v>
      </c>
      <c r="E15" s="15">
        <v>22.402100000000001</v>
      </c>
      <c r="F15" s="15">
        <v>21.334599999999998</v>
      </c>
      <c r="G15" s="15">
        <v>24.051600000000001</v>
      </c>
      <c r="H15" s="15">
        <v>19.9222</v>
      </c>
      <c r="I15" s="15">
        <v>32.633499999999998</v>
      </c>
      <c r="J15" s="15">
        <v>35.753700000000002</v>
      </c>
      <c r="K15" s="15">
        <v>22.5246</v>
      </c>
      <c r="L15" s="15">
        <v>21.334599999999998</v>
      </c>
      <c r="M15" s="15">
        <v>24.2211</v>
      </c>
      <c r="N15" s="15">
        <v>20.0672</v>
      </c>
      <c r="O15" s="15">
        <v>14.9277</v>
      </c>
      <c r="P15" s="15">
        <v>21.786000000000001</v>
      </c>
      <c r="Q15" s="15">
        <v>13.5877</v>
      </c>
      <c r="R15" s="15" t="s">
        <v>265</v>
      </c>
      <c r="S15" s="15">
        <v>14.129200000000001</v>
      </c>
      <c r="T15" s="15">
        <v>12.616</v>
      </c>
      <c r="U15" s="15">
        <v>14.6313</v>
      </c>
      <c r="V15" s="15">
        <v>0</v>
      </c>
      <c r="W15" s="15">
        <v>14.6313</v>
      </c>
      <c r="X15" s="15">
        <v>0</v>
      </c>
      <c r="Y15" s="15">
        <v>16.3597</v>
      </c>
      <c r="Z15" s="15">
        <v>13.7806</v>
      </c>
      <c r="AA15" s="15">
        <v>17.132200000000001</v>
      </c>
      <c r="AB15" s="15">
        <v>0</v>
      </c>
      <c r="AC15" s="15">
        <v>17.132200000000001</v>
      </c>
      <c r="AD15" s="15">
        <v>0</v>
      </c>
      <c r="AE15" s="15">
        <v>16.360299999999999</v>
      </c>
      <c r="AF15" s="15">
        <v>17.696899999999999</v>
      </c>
      <c r="AG15" s="15">
        <v>5.7454999999999998</v>
      </c>
      <c r="AH15" s="15">
        <v>0</v>
      </c>
      <c r="AI15" s="15">
        <v>5.7454999999999998</v>
      </c>
      <c r="AJ15" s="15" t="s">
        <v>265</v>
      </c>
      <c r="AK15" s="15">
        <v>15</v>
      </c>
      <c r="AL15" s="15">
        <v>5.7397999999999998</v>
      </c>
      <c r="AM15" s="15">
        <v>21.7149</v>
      </c>
    </row>
    <row r="16" spans="1:39" hidden="1" outlineLevel="1">
      <c r="A16" s="9">
        <v>40695</v>
      </c>
      <c r="B16" s="15">
        <v>31.890899999999998</v>
      </c>
      <c r="C16" s="15">
        <v>32.944000000000003</v>
      </c>
      <c r="D16" s="15">
        <v>35.785400000000003</v>
      </c>
      <c r="E16" s="15">
        <v>23.143000000000001</v>
      </c>
      <c r="F16" s="15">
        <v>22.9177</v>
      </c>
      <c r="G16" s="15">
        <v>24.781700000000001</v>
      </c>
      <c r="H16" s="15">
        <v>20.9678</v>
      </c>
      <c r="I16" s="15">
        <v>33.333100000000002</v>
      </c>
      <c r="J16" s="15">
        <v>35.806100000000001</v>
      </c>
      <c r="K16" s="15">
        <v>24.184799999999999</v>
      </c>
      <c r="L16" s="15">
        <v>22.9177</v>
      </c>
      <c r="M16" s="15">
        <v>24.813600000000001</v>
      </c>
      <c r="N16" s="15">
        <v>24.109400000000001</v>
      </c>
      <c r="O16" s="15">
        <v>9.7129999999999992</v>
      </c>
      <c r="P16" s="15">
        <v>19.952999999999999</v>
      </c>
      <c r="Q16" s="15">
        <v>9.0422999999999991</v>
      </c>
      <c r="R16" s="15" t="s">
        <v>265</v>
      </c>
      <c r="S16" s="15">
        <v>12.666700000000001</v>
      </c>
      <c r="T16" s="15">
        <v>8.9773999999999994</v>
      </c>
      <c r="U16" s="15">
        <v>15.4214</v>
      </c>
      <c r="V16" s="15">
        <v>0</v>
      </c>
      <c r="W16" s="15">
        <v>15.4214</v>
      </c>
      <c r="X16" s="15">
        <v>0</v>
      </c>
      <c r="Y16" s="15">
        <v>18.023900000000001</v>
      </c>
      <c r="Z16" s="15">
        <v>15.298999999999999</v>
      </c>
      <c r="AA16" s="15">
        <v>16.229800000000001</v>
      </c>
      <c r="AB16" s="15">
        <v>0</v>
      </c>
      <c r="AC16" s="15">
        <v>16.229800000000001</v>
      </c>
      <c r="AD16" s="15">
        <v>0</v>
      </c>
      <c r="AE16" s="15">
        <v>18.033899999999999</v>
      </c>
      <c r="AF16" s="15">
        <v>16.13</v>
      </c>
      <c r="AG16" s="15">
        <v>10.7133</v>
      </c>
      <c r="AH16" s="15">
        <v>0</v>
      </c>
      <c r="AI16" s="15">
        <v>10.7133</v>
      </c>
      <c r="AJ16" s="15" t="s">
        <v>265</v>
      </c>
      <c r="AK16" s="15">
        <v>15.84</v>
      </c>
      <c r="AL16" s="15">
        <v>10.706099999999999</v>
      </c>
      <c r="AM16" s="15">
        <v>21.477900000000002</v>
      </c>
    </row>
    <row r="17" spans="1:39" hidden="1" outlineLevel="1">
      <c r="A17" s="9">
        <v>40725</v>
      </c>
      <c r="B17" s="15">
        <v>29.2791</v>
      </c>
      <c r="C17" s="15">
        <v>31.449100000000001</v>
      </c>
      <c r="D17" s="15">
        <v>35.613300000000002</v>
      </c>
      <c r="E17" s="15">
        <v>23.002600000000001</v>
      </c>
      <c r="F17" s="15">
        <v>21.818000000000001</v>
      </c>
      <c r="G17" s="15">
        <v>24.9558</v>
      </c>
      <c r="H17" s="15">
        <v>20.630800000000001</v>
      </c>
      <c r="I17" s="15">
        <v>31.610800000000001</v>
      </c>
      <c r="J17" s="15">
        <v>35.627000000000002</v>
      </c>
      <c r="K17" s="15">
        <v>23.296600000000002</v>
      </c>
      <c r="L17" s="15">
        <v>21.818000000000001</v>
      </c>
      <c r="M17" s="15">
        <v>24.9925</v>
      </c>
      <c r="N17" s="15">
        <v>21.598199999999999</v>
      </c>
      <c r="O17" s="15">
        <v>10.114699999999999</v>
      </c>
      <c r="P17" s="15">
        <v>19.7165</v>
      </c>
      <c r="Q17" s="15">
        <v>9.3130000000000006</v>
      </c>
      <c r="R17" s="15" t="s">
        <v>265</v>
      </c>
      <c r="S17" s="15">
        <v>12.8399</v>
      </c>
      <c r="T17" s="15">
        <v>9.0555000000000003</v>
      </c>
      <c r="U17" s="15">
        <v>14.1447</v>
      </c>
      <c r="V17" s="15">
        <v>0</v>
      </c>
      <c r="W17" s="15">
        <v>14.1447</v>
      </c>
      <c r="X17" s="15">
        <v>0</v>
      </c>
      <c r="Y17" s="15">
        <v>19.403099999999998</v>
      </c>
      <c r="Z17" s="15">
        <v>13.184900000000001</v>
      </c>
      <c r="AA17" s="15">
        <v>14.2706</v>
      </c>
      <c r="AB17" s="15">
        <v>0</v>
      </c>
      <c r="AC17" s="15">
        <v>14.2706</v>
      </c>
      <c r="AD17" s="15">
        <v>0</v>
      </c>
      <c r="AE17" s="15">
        <v>19.412400000000002</v>
      </c>
      <c r="AF17" s="15">
        <v>13.263299999999999</v>
      </c>
      <c r="AG17" s="15">
        <v>12.1478</v>
      </c>
      <c r="AH17" s="15">
        <v>0</v>
      </c>
      <c r="AI17" s="15">
        <v>12.1478</v>
      </c>
      <c r="AJ17" s="15" t="s">
        <v>265</v>
      </c>
      <c r="AK17" s="15">
        <v>14.04</v>
      </c>
      <c r="AL17" s="15">
        <v>12.1393</v>
      </c>
      <c r="AM17" s="15">
        <v>21.190100000000001</v>
      </c>
    </row>
    <row r="18" spans="1:39" hidden="1" outlineLevel="1">
      <c r="A18" s="9">
        <v>40756</v>
      </c>
      <c r="B18" s="15">
        <v>27.480499999999999</v>
      </c>
      <c r="C18" s="15">
        <v>29.254200000000001</v>
      </c>
      <c r="D18" s="15">
        <v>35.389299999999999</v>
      </c>
      <c r="E18" s="15">
        <v>22.8887</v>
      </c>
      <c r="F18" s="15">
        <v>23.505299999999998</v>
      </c>
      <c r="G18" s="15">
        <v>24.575800000000001</v>
      </c>
      <c r="H18" s="15">
        <v>19.523499999999999</v>
      </c>
      <c r="I18" s="15">
        <v>29.337399999999999</v>
      </c>
      <c r="J18" s="15">
        <v>35.399700000000003</v>
      </c>
      <c r="K18" s="15">
        <v>22.9895</v>
      </c>
      <c r="L18" s="15">
        <v>23.505299999999998</v>
      </c>
      <c r="M18" s="15">
        <v>24.598199999999999</v>
      </c>
      <c r="N18" s="15">
        <v>19.741800000000001</v>
      </c>
      <c r="O18" s="15">
        <v>13.134600000000001</v>
      </c>
      <c r="P18" s="15">
        <v>19.448699999999999</v>
      </c>
      <c r="Q18" s="15">
        <v>12.701599999999999</v>
      </c>
      <c r="R18" s="15" t="s">
        <v>265</v>
      </c>
      <c r="S18" s="15">
        <v>13.7629</v>
      </c>
      <c r="T18" s="15">
        <v>12.577400000000001</v>
      </c>
      <c r="U18" s="15">
        <v>14.716699999999999</v>
      </c>
      <c r="V18" s="15">
        <v>0</v>
      </c>
      <c r="W18" s="15">
        <v>14.716699999999999</v>
      </c>
      <c r="X18" s="15">
        <v>0</v>
      </c>
      <c r="Y18" s="15">
        <v>15.6089</v>
      </c>
      <c r="Z18" s="15">
        <v>14.138400000000001</v>
      </c>
      <c r="AA18" s="15">
        <v>16.494800000000001</v>
      </c>
      <c r="AB18" s="15">
        <v>0</v>
      </c>
      <c r="AC18" s="15">
        <v>16.494800000000001</v>
      </c>
      <c r="AD18" s="15">
        <v>0</v>
      </c>
      <c r="AE18" s="15">
        <v>17.106100000000001</v>
      </c>
      <c r="AF18" s="15">
        <v>16.113199999999999</v>
      </c>
      <c r="AG18" s="15">
        <v>6.4527999999999999</v>
      </c>
      <c r="AH18" s="15">
        <v>0</v>
      </c>
      <c r="AI18" s="15">
        <v>6.4527999999999999</v>
      </c>
      <c r="AJ18" s="15" t="s">
        <v>265</v>
      </c>
      <c r="AK18" s="15">
        <v>9.4568999999999992</v>
      </c>
      <c r="AL18" s="15">
        <v>4.1429</v>
      </c>
      <c r="AM18" s="15">
        <v>20.9817</v>
      </c>
    </row>
    <row r="19" spans="1:39" hidden="1" outlineLevel="1">
      <c r="A19" s="9">
        <v>40787</v>
      </c>
      <c r="B19" s="15">
        <v>25.5335</v>
      </c>
      <c r="C19" s="15">
        <v>26.769100000000002</v>
      </c>
      <c r="D19" s="15">
        <v>35.210700000000003</v>
      </c>
      <c r="E19" s="15">
        <v>21.842099999999999</v>
      </c>
      <c r="F19" s="15">
        <v>21.818899999999999</v>
      </c>
      <c r="G19" s="15">
        <v>24.796900000000001</v>
      </c>
      <c r="H19" s="15">
        <v>18.157499999999999</v>
      </c>
      <c r="I19" s="15">
        <v>27.6724</v>
      </c>
      <c r="J19" s="15">
        <v>35.230499999999999</v>
      </c>
      <c r="K19" s="15">
        <v>22.8431</v>
      </c>
      <c r="L19" s="15">
        <v>21.818899999999999</v>
      </c>
      <c r="M19" s="15">
        <v>25.846699999999998</v>
      </c>
      <c r="N19" s="15">
        <v>19.494900000000001</v>
      </c>
      <c r="O19" s="15">
        <v>11.5023</v>
      </c>
      <c r="P19" s="15">
        <v>19.707000000000001</v>
      </c>
      <c r="Q19" s="15">
        <v>11.432499999999999</v>
      </c>
      <c r="R19" s="15" t="s">
        <v>265</v>
      </c>
      <c r="S19" s="15">
        <v>12.6874</v>
      </c>
      <c r="T19" s="15">
        <v>10.5991</v>
      </c>
      <c r="U19" s="15">
        <v>16.2013</v>
      </c>
      <c r="V19" s="15">
        <v>0</v>
      </c>
      <c r="W19" s="15">
        <v>16.2013</v>
      </c>
      <c r="X19" s="15">
        <v>0</v>
      </c>
      <c r="Y19" s="15">
        <v>16.7895</v>
      </c>
      <c r="Z19" s="15">
        <v>16.120999999999999</v>
      </c>
      <c r="AA19" s="15">
        <v>16.354600000000001</v>
      </c>
      <c r="AB19" s="15">
        <v>0</v>
      </c>
      <c r="AC19" s="15">
        <v>16.354600000000001</v>
      </c>
      <c r="AD19" s="15">
        <v>0</v>
      </c>
      <c r="AE19" s="15">
        <v>16.7912</v>
      </c>
      <c r="AF19" s="15">
        <v>16.291799999999999</v>
      </c>
      <c r="AG19" s="15">
        <v>13.013</v>
      </c>
      <c r="AH19" s="15">
        <v>0</v>
      </c>
      <c r="AI19" s="15">
        <v>13.013</v>
      </c>
      <c r="AJ19" s="15" t="s">
        <v>265</v>
      </c>
      <c r="AK19" s="15">
        <v>14.04</v>
      </c>
      <c r="AL19" s="15">
        <v>13.0114</v>
      </c>
      <c r="AM19" s="15">
        <v>20.860199999999999</v>
      </c>
    </row>
    <row r="20" spans="1:39" hidden="1" outlineLevel="1">
      <c r="A20" s="9">
        <v>40817</v>
      </c>
      <c r="B20" s="15">
        <v>26.426500000000001</v>
      </c>
      <c r="C20" s="15">
        <v>27.812100000000001</v>
      </c>
      <c r="D20" s="15">
        <v>35.075600000000001</v>
      </c>
      <c r="E20" s="15">
        <v>22.713000000000001</v>
      </c>
      <c r="F20" s="15">
        <v>21.256799999999998</v>
      </c>
      <c r="G20" s="15">
        <v>25.886299999999999</v>
      </c>
      <c r="H20" s="15">
        <v>19.151199999999999</v>
      </c>
      <c r="I20" s="15">
        <v>27.897400000000001</v>
      </c>
      <c r="J20" s="15">
        <v>35.081299999999999</v>
      </c>
      <c r="K20" s="15">
        <v>22.8188</v>
      </c>
      <c r="L20" s="15">
        <v>21.256799999999998</v>
      </c>
      <c r="M20" s="15">
        <v>25.929300000000001</v>
      </c>
      <c r="N20" s="15">
        <v>19.395499999999998</v>
      </c>
      <c r="O20" s="15">
        <v>8.7474000000000007</v>
      </c>
      <c r="P20" s="15">
        <v>19.9511</v>
      </c>
      <c r="Q20" s="15">
        <v>8.3446999999999996</v>
      </c>
      <c r="R20" s="15" t="s">
        <v>265</v>
      </c>
      <c r="S20" s="15">
        <v>12.9535</v>
      </c>
      <c r="T20" s="15">
        <v>7.1737000000000002</v>
      </c>
      <c r="U20" s="15">
        <v>15.0367</v>
      </c>
      <c r="V20" s="15">
        <v>0</v>
      </c>
      <c r="W20" s="15">
        <v>15.0367</v>
      </c>
      <c r="X20" s="15">
        <v>0</v>
      </c>
      <c r="Y20" s="15">
        <v>17.487100000000002</v>
      </c>
      <c r="Z20" s="15">
        <v>14.231</v>
      </c>
      <c r="AA20" s="15">
        <v>16.255199999999999</v>
      </c>
      <c r="AB20" s="15">
        <v>0</v>
      </c>
      <c r="AC20" s="15">
        <v>16.255199999999999</v>
      </c>
      <c r="AD20" s="15">
        <v>0</v>
      </c>
      <c r="AE20" s="15">
        <v>17.4893</v>
      </c>
      <c r="AF20" s="15">
        <v>15.710100000000001</v>
      </c>
      <c r="AG20" s="15">
        <v>9.9375</v>
      </c>
      <c r="AH20" s="15">
        <v>0</v>
      </c>
      <c r="AI20" s="15">
        <v>9.9375</v>
      </c>
      <c r="AJ20" s="15" t="s">
        <v>265</v>
      </c>
      <c r="AK20" s="15">
        <v>14.04</v>
      </c>
      <c r="AL20" s="15">
        <v>9.9341000000000008</v>
      </c>
      <c r="AM20" s="15">
        <v>22.206900000000001</v>
      </c>
    </row>
    <row r="21" spans="1:39" hidden="1" outlineLevel="1">
      <c r="A21" s="9">
        <v>40848</v>
      </c>
      <c r="B21" s="15">
        <v>25.1099</v>
      </c>
      <c r="C21" s="15">
        <v>27.077400000000001</v>
      </c>
      <c r="D21" s="15">
        <v>34.952500000000001</v>
      </c>
      <c r="E21" s="15">
        <v>21.561299999999999</v>
      </c>
      <c r="F21" s="15">
        <v>21.273099999999999</v>
      </c>
      <c r="G21" s="15">
        <v>24.378900000000002</v>
      </c>
      <c r="H21" s="15">
        <v>16.7668</v>
      </c>
      <c r="I21" s="15">
        <v>27.6358</v>
      </c>
      <c r="J21" s="15">
        <v>34.97</v>
      </c>
      <c r="K21" s="15">
        <v>22.1524</v>
      </c>
      <c r="L21" s="15">
        <v>21.273099999999999</v>
      </c>
      <c r="M21" s="15">
        <v>24.386099999999999</v>
      </c>
      <c r="N21" s="15">
        <v>17.907499999999999</v>
      </c>
      <c r="O21" s="15">
        <v>13.0418</v>
      </c>
      <c r="P21" s="15">
        <v>20.000699999999998</v>
      </c>
      <c r="Q21" s="15">
        <v>12.9533</v>
      </c>
      <c r="R21" s="15" t="s">
        <v>265</v>
      </c>
      <c r="S21" s="15">
        <v>11.7211</v>
      </c>
      <c r="T21" s="15">
        <v>12.9587</v>
      </c>
      <c r="U21" s="15">
        <v>14.6188</v>
      </c>
      <c r="V21" s="15">
        <v>0</v>
      </c>
      <c r="W21" s="15">
        <v>14.6188</v>
      </c>
      <c r="X21" s="15">
        <v>0</v>
      </c>
      <c r="Y21" s="15">
        <v>16.0017</v>
      </c>
      <c r="Z21" s="15">
        <v>14.471399999999999</v>
      </c>
      <c r="AA21" s="15">
        <v>14.625299999999999</v>
      </c>
      <c r="AB21" s="15">
        <v>0</v>
      </c>
      <c r="AC21" s="15">
        <v>14.625299999999999</v>
      </c>
      <c r="AD21" s="15">
        <v>0</v>
      </c>
      <c r="AE21" s="15">
        <v>16.002700000000001</v>
      </c>
      <c r="AF21" s="15">
        <v>14.4781</v>
      </c>
      <c r="AG21" s="15">
        <v>11.850199999999999</v>
      </c>
      <c r="AH21" s="15">
        <v>0</v>
      </c>
      <c r="AI21" s="15">
        <v>11.850199999999999</v>
      </c>
      <c r="AJ21" s="15" t="s">
        <v>265</v>
      </c>
      <c r="AK21" s="15">
        <v>12.58</v>
      </c>
      <c r="AL21" s="15">
        <v>11.841900000000001</v>
      </c>
      <c r="AM21" s="15">
        <v>21.869399999999999</v>
      </c>
    </row>
    <row r="22" spans="1:39" hidden="1" outlineLevel="1">
      <c r="A22" s="9">
        <v>40878</v>
      </c>
      <c r="B22" s="15">
        <v>26.317599999999999</v>
      </c>
      <c r="C22" s="15">
        <v>28.973500000000001</v>
      </c>
      <c r="D22" s="15">
        <v>35.024900000000002</v>
      </c>
      <c r="E22" s="15">
        <v>22.864999999999998</v>
      </c>
      <c r="F22" s="15">
        <v>22.5106</v>
      </c>
      <c r="G22" s="15">
        <v>25.761900000000001</v>
      </c>
      <c r="H22" s="15">
        <v>16.533100000000001</v>
      </c>
      <c r="I22" s="15">
        <v>29.233000000000001</v>
      </c>
      <c r="J22" s="15">
        <v>35.0548</v>
      </c>
      <c r="K22" s="15">
        <v>23.209</v>
      </c>
      <c r="L22" s="15">
        <v>22.5763</v>
      </c>
      <c r="M22" s="15">
        <v>25.9938</v>
      </c>
      <c r="N22" s="15">
        <v>17.132300000000001</v>
      </c>
      <c r="O22" s="15">
        <v>10.8673</v>
      </c>
      <c r="P22" s="15">
        <v>20.052700000000002</v>
      </c>
      <c r="Q22" s="15">
        <v>10.1662</v>
      </c>
      <c r="R22" s="15">
        <v>16.75</v>
      </c>
      <c r="S22" s="15">
        <v>9.9406999999999996</v>
      </c>
      <c r="T22" s="15">
        <v>8.9846000000000004</v>
      </c>
      <c r="U22" s="15">
        <v>13.667199999999999</v>
      </c>
      <c r="V22" s="15">
        <v>0</v>
      </c>
      <c r="W22" s="15">
        <v>13.667199999999999</v>
      </c>
      <c r="X22" s="15">
        <v>0</v>
      </c>
      <c r="Y22" s="15">
        <v>16.217300000000002</v>
      </c>
      <c r="Z22" s="15">
        <v>13.574999999999999</v>
      </c>
      <c r="AA22" s="15">
        <v>16.333300000000001</v>
      </c>
      <c r="AB22" s="15">
        <v>0</v>
      </c>
      <c r="AC22" s="15">
        <v>16.333300000000001</v>
      </c>
      <c r="AD22" s="15">
        <v>0</v>
      </c>
      <c r="AE22" s="15">
        <v>16.2193</v>
      </c>
      <c r="AF22" s="15">
        <v>16.338799999999999</v>
      </c>
      <c r="AG22" s="15">
        <v>5.1159999999999997</v>
      </c>
      <c r="AH22" s="15">
        <v>0</v>
      </c>
      <c r="AI22" s="15">
        <v>5.1159999999999997</v>
      </c>
      <c r="AJ22" s="15">
        <v>0</v>
      </c>
      <c r="AK22" s="15">
        <v>12.58</v>
      </c>
      <c r="AL22" s="15">
        <v>5.1154000000000002</v>
      </c>
      <c r="AM22" s="15">
        <v>20.006399999999999</v>
      </c>
    </row>
    <row r="23" spans="1:39" hidden="1" outlineLevel="1">
      <c r="A23" s="9">
        <v>40909</v>
      </c>
      <c r="B23" s="15">
        <v>28.950700000000001</v>
      </c>
      <c r="C23" s="15">
        <v>30.531700000000001</v>
      </c>
      <c r="D23" s="15">
        <v>35.286000000000001</v>
      </c>
      <c r="E23" s="15">
        <v>24.654499999999999</v>
      </c>
      <c r="F23" s="15">
        <v>23.067599999999999</v>
      </c>
      <c r="G23" s="15">
        <v>28.737300000000001</v>
      </c>
      <c r="H23" s="15">
        <v>18.148599999999998</v>
      </c>
      <c r="I23" s="15">
        <v>30.646899999999999</v>
      </c>
      <c r="J23" s="15">
        <v>35.3093</v>
      </c>
      <c r="K23" s="15">
        <v>24.820399999999999</v>
      </c>
      <c r="L23" s="15">
        <v>23.067599999999999</v>
      </c>
      <c r="M23" s="15">
        <v>28.749400000000001</v>
      </c>
      <c r="N23" s="15">
        <v>18.493200000000002</v>
      </c>
      <c r="O23" s="15">
        <v>12.444000000000001</v>
      </c>
      <c r="P23" s="15">
        <v>20.008400000000002</v>
      </c>
      <c r="Q23" s="15">
        <v>11.281599999999999</v>
      </c>
      <c r="R23" s="15" t="s">
        <v>265</v>
      </c>
      <c r="S23" s="15">
        <v>11.144299999999999</v>
      </c>
      <c r="T23" s="15">
        <v>11.285600000000001</v>
      </c>
      <c r="U23" s="15">
        <v>18.588699999999999</v>
      </c>
      <c r="V23" s="15">
        <v>0</v>
      </c>
      <c r="W23" s="15">
        <v>18.588699999999999</v>
      </c>
      <c r="X23" s="15">
        <v>0</v>
      </c>
      <c r="Y23" s="15">
        <v>19.5839</v>
      </c>
      <c r="Z23" s="15">
        <v>18.032299999999999</v>
      </c>
      <c r="AA23" s="15">
        <v>19.226299999999998</v>
      </c>
      <c r="AB23" s="15">
        <v>0</v>
      </c>
      <c r="AC23" s="15">
        <v>19.226299999999998</v>
      </c>
      <c r="AD23" s="15">
        <v>0</v>
      </c>
      <c r="AE23" s="15">
        <v>19.5839</v>
      </c>
      <c r="AF23" s="15">
        <v>18.994199999999999</v>
      </c>
      <c r="AG23" s="15">
        <v>12.056699999999999</v>
      </c>
      <c r="AH23" s="15">
        <v>0</v>
      </c>
      <c r="AI23" s="15">
        <v>12.056699999999999</v>
      </c>
      <c r="AJ23" s="15" t="s">
        <v>265</v>
      </c>
      <c r="AK23" s="15">
        <v>0</v>
      </c>
      <c r="AL23" s="15">
        <v>12.056699999999999</v>
      </c>
      <c r="AM23" s="15">
        <v>22.613</v>
      </c>
    </row>
    <row r="24" spans="1:39" hidden="1" outlineLevel="1">
      <c r="A24" s="9">
        <v>40940</v>
      </c>
      <c r="B24" s="15">
        <v>26.191400000000002</v>
      </c>
      <c r="C24" s="15">
        <v>27.686399999999999</v>
      </c>
      <c r="D24" s="15">
        <v>33.898299999999999</v>
      </c>
      <c r="E24" s="15">
        <v>25.155999999999999</v>
      </c>
      <c r="F24" s="15">
        <v>22.522300000000001</v>
      </c>
      <c r="G24" s="15">
        <v>29.5487</v>
      </c>
      <c r="H24" s="15">
        <v>20.576699999999999</v>
      </c>
      <c r="I24" s="15">
        <v>27.796099999999999</v>
      </c>
      <c r="J24" s="15">
        <v>33.924399999999999</v>
      </c>
      <c r="K24" s="15">
        <v>25.273599999999998</v>
      </c>
      <c r="L24" s="15">
        <v>22.522300000000001</v>
      </c>
      <c r="M24" s="15">
        <v>29.574400000000001</v>
      </c>
      <c r="N24" s="15">
        <v>20.759699999999999</v>
      </c>
      <c r="O24" s="15">
        <v>16.065899999999999</v>
      </c>
      <c r="P24" s="15">
        <v>20.823699999999999</v>
      </c>
      <c r="Q24" s="15">
        <v>15.753</v>
      </c>
      <c r="R24" s="15" t="s">
        <v>265</v>
      </c>
      <c r="S24" s="15">
        <v>11.773899999999999</v>
      </c>
      <c r="T24" s="15">
        <v>15.9794</v>
      </c>
      <c r="U24" s="15">
        <v>17.352599999999999</v>
      </c>
      <c r="V24" s="15">
        <v>0</v>
      </c>
      <c r="W24" s="15">
        <v>17.352599999999999</v>
      </c>
      <c r="X24" s="15">
        <v>0</v>
      </c>
      <c r="Y24" s="15">
        <v>17.667400000000001</v>
      </c>
      <c r="Z24" s="15">
        <v>17.2179</v>
      </c>
      <c r="AA24" s="15">
        <v>17.367699999999999</v>
      </c>
      <c r="AB24" s="15">
        <v>0</v>
      </c>
      <c r="AC24" s="15">
        <v>17.367699999999999</v>
      </c>
      <c r="AD24" s="15">
        <v>0</v>
      </c>
      <c r="AE24" s="15">
        <v>17.667400000000001</v>
      </c>
      <c r="AF24" s="15">
        <v>17.238499999999998</v>
      </c>
      <c r="AG24" s="15">
        <v>14.186999999999999</v>
      </c>
      <c r="AH24" s="15">
        <v>0</v>
      </c>
      <c r="AI24" s="15">
        <v>14.186999999999999</v>
      </c>
      <c r="AJ24" s="15" t="s">
        <v>265</v>
      </c>
      <c r="AK24" s="15">
        <v>0</v>
      </c>
      <c r="AL24" s="15">
        <v>14.186999999999999</v>
      </c>
      <c r="AM24" s="15">
        <v>22.778700000000001</v>
      </c>
    </row>
    <row r="25" spans="1:39" hidden="1" outlineLevel="1">
      <c r="A25" s="9">
        <v>40969</v>
      </c>
      <c r="B25" s="15">
        <v>27.149100000000001</v>
      </c>
      <c r="C25" s="15">
        <v>28.652999999999999</v>
      </c>
      <c r="D25" s="15">
        <v>34.259900000000002</v>
      </c>
      <c r="E25" s="15">
        <v>24.745100000000001</v>
      </c>
      <c r="F25" s="15">
        <v>22.7529</v>
      </c>
      <c r="G25" s="15">
        <v>29.617999999999999</v>
      </c>
      <c r="H25" s="15">
        <v>19.659199999999998</v>
      </c>
      <c r="I25" s="15">
        <v>28.913599999999999</v>
      </c>
      <c r="J25" s="15">
        <v>34.279000000000003</v>
      </c>
      <c r="K25" s="15">
        <v>25.078700000000001</v>
      </c>
      <c r="L25" s="15">
        <v>22.7529</v>
      </c>
      <c r="M25" s="15">
        <v>29.709</v>
      </c>
      <c r="N25" s="15">
        <v>20.224900000000002</v>
      </c>
      <c r="O25" s="15">
        <v>12.586499999999999</v>
      </c>
      <c r="P25" s="15">
        <v>19.933199999999999</v>
      </c>
      <c r="Q25" s="15">
        <v>12.325900000000001</v>
      </c>
      <c r="R25" s="15" t="s">
        <v>265</v>
      </c>
      <c r="S25" s="15">
        <v>15.5794</v>
      </c>
      <c r="T25" s="15">
        <v>11.926299999999999</v>
      </c>
      <c r="U25" s="15">
        <v>16.058199999999999</v>
      </c>
      <c r="V25" s="15">
        <v>0</v>
      </c>
      <c r="W25" s="15">
        <v>16.058199999999999</v>
      </c>
      <c r="X25" s="15">
        <v>0</v>
      </c>
      <c r="Y25" s="15">
        <v>18.6067</v>
      </c>
      <c r="Z25" s="15">
        <v>15.446400000000001</v>
      </c>
      <c r="AA25" s="15">
        <v>16.0792</v>
      </c>
      <c r="AB25" s="15">
        <v>0</v>
      </c>
      <c r="AC25" s="15">
        <v>16.0792</v>
      </c>
      <c r="AD25" s="15">
        <v>0</v>
      </c>
      <c r="AE25" s="15">
        <v>18.6067</v>
      </c>
      <c r="AF25" s="15">
        <v>15.4663</v>
      </c>
      <c r="AG25" s="15">
        <v>13.502000000000001</v>
      </c>
      <c r="AH25" s="15">
        <v>0</v>
      </c>
      <c r="AI25" s="15">
        <v>13.502000000000001</v>
      </c>
      <c r="AJ25" s="15" t="s">
        <v>265</v>
      </c>
      <c r="AK25" s="15">
        <v>0</v>
      </c>
      <c r="AL25" s="15">
        <v>13.502000000000001</v>
      </c>
      <c r="AM25" s="15">
        <v>22.339099999999998</v>
      </c>
    </row>
    <row r="26" spans="1:39" hidden="1" outlineLevel="1">
      <c r="A26" s="9">
        <v>41000</v>
      </c>
      <c r="B26" s="15">
        <v>28.111599999999999</v>
      </c>
      <c r="C26" s="15">
        <v>29.914000000000001</v>
      </c>
      <c r="D26" s="15">
        <v>34.7196</v>
      </c>
      <c r="E26" s="15">
        <v>25.452000000000002</v>
      </c>
      <c r="F26" s="15">
        <v>20.95</v>
      </c>
      <c r="G26" s="15">
        <v>27.853300000000001</v>
      </c>
      <c r="H26" s="15">
        <v>22.927700000000002</v>
      </c>
      <c r="I26" s="15">
        <v>30.075199999999999</v>
      </c>
      <c r="J26" s="15">
        <v>34.724200000000003</v>
      </c>
      <c r="K26" s="15">
        <v>25.681999999999999</v>
      </c>
      <c r="L26" s="15">
        <v>20.95</v>
      </c>
      <c r="M26" s="15">
        <v>28.053699999999999</v>
      </c>
      <c r="N26" s="15">
        <v>23.592600000000001</v>
      </c>
      <c r="O26" s="15">
        <v>16.295100000000001</v>
      </c>
      <c r="P26" s="15">
        <v>33.042000000000002</v>
      </c>
      <c r="Q26" s="15">
        <v>14.2044</v>
      </c>
      <c r="R26" s="15" t="s">
        <v>265</v>
      </c>
      <c r="S26" s="15">
        <v>13.4406</v>
      </c>
      <c r="T26" s="15">
        <v>14.7478</v>
      </c>
      <c r="U26" s="15">
        <v>16.3888</v>
      </c>
      <c r="V26" s="15">
        <v>0</v>
      </c>
      <c r="W26" s="15">
        <v>16.3888</v>
      </c>
      <c r="X26" s="15">
        <v>0</v>
      </c>
      <c r="Y26" s="15">
        <v>19.562100000000001</v>
      </c>
      <c r="Z26" s="15">
        <v>14.9116</v>
      </c>
      <c r="AA26" s="15">
        <v>16.4194</v>
      </c>
      <c r="AB26" s="15">
        <v>0</v>
      </c>
      <c r="AC26" s="15">
        <v>16.4194</v>
      </c>
      <c r="AD26" s="15">
        <v>0</v>
      </c>
      <c r="AE26" s="15">
        <v>19.600000000000001</v>
      </c>
      <c r="AF26" s="15">
        <v>14.9335</v>
      </c>
      <c r="AG26" s="15">
        <v>12.56</v>
      </c>
      <c r="AH26" s="15">
        <v>0</v>
      </c>
      <c r="AI26" s="15">
        <v>12.56</v>
      </c>
      <c r="AJ26" s="15" t="s">
        <v>265</v>
      </c>
      <c r="AK26" s="15">
        <v>12.711399999999999</v>
      </c>
      <c r="AL26" s="15">
        <v>12.517300000000001</v>
      </c>
      <c r="AM26" s="15">
        <v>22.452999999999999</v>
      </c>
    </row>
    <row r="27" spans="1:39" hidden="1" outlineLevel="1">
      <c r="A27" s="9">
        <v>41030</v>
      </c>
      <c r="B27" s="15">
        <v>28.488600000000002</v>
      </c>
      <c r="C27" s="15">
        <v>30.0642</v>
      </c>
      <c r="D27" s="15">
        <v>35.001300000000001</v>
      </c>
      <c r="E27" s="15">
        <v>25.2149</v>
      </c>
      <c r="F27" s="15">
        <v>21.790199999999999</v>
      </c>
      <c r="G27" s="15">
        <v>27.101199999999999</v>
      </c>
      <c r="H27" s="15">
        <v>25.190200000000001</v>
      </c>
      <c r="I27" s="15">
        <v>30.152699999999999</v>
      </c>
      <c r="J27" s="15">
        <v>35.014600000000002</v>
      </c>
      <c r="K27" s="15">
        <v>25.333100000000002</v>
      </c>
      <c r="L27" s="15">
        <v>21.790199999999999</v>
      </c>
      <c r="M27" s="15">
        <v>27.117899999999999</v>
      </c>
      <c r="N27" s="15">
        <v>25.8706</v>
      </c>
      <c r="O27" s="15">
        <v>14.104799999999999</v>
      </c>
      <c r="P27" s="15">
        <v>20.285399999999999</v>
      </c>
      <c r="Q27" s="15">
        <v>13.5586</v>
      </c>
      <c r="R27" s="15" t="s">
        <v>265</v>
      </c>
      <c r="S27" s="15">
        <v>14.8444</v>
      </c>
      <c r="T27" s="15">
        <v>13.4574</v>
      </c>
      <c r="U27" s="15">
        <v>17.1525</v>
      </c>
      <c r="V27" s="15">
        <v>0</v>
      </c>
      <c r="W27" s="15">
        <v>17.1525</v>
      </c>
      <c r="X27" s="15">
        <v>23.77</v>
      </c>
      <c r="Y27" s="15">
        <v>17.600000000000001</v>
      </c>
      <c r="Z27" s="15">
        <v>16.924199999999999</v>
      </c>
      <c r="AA27" s="15">
        <v>17.1812</v>
      </c>
      <c r="AB27" s="15">
        <v>0</v>
      </c>
      <c r="AC27" s="15">
        <v>17.1812</v>
      </c>
      <c r="AD27" s="15">
        <v>23.77</v>
      </c>
      <c r="AE27" s="15">
        <v>17.600000000000001</v>
      </c>
      <c r="AF27" s="15">
        <v>16.953099999999999</v>
      </c>
      <c r="AG27" s="15">
        <v>13.3329</v>
      </c>
      <c r="AH27" s="15">
        <v>0</v>
      </c>
      <c r="AI27" s="15">
        <v>13.3329</v>
      </c>
      <c r="AJ27" s="15" t="s">
        <v>265</v>
      </c>
      <c r="AK27" s="15">
        <v>0</v>
      </c>
      <c r="AL27" s="15">
        <v>13.3329</v>
      </c>
      <c r="AM27" s="15">
        <v>22.8141</v>
      </c>
    </row>
    <row r="28" spans="1:39" hidden="1" outlineLevel="1">
      <c r="A28" s="9">
        <v>41061</v>
      </c>
      <c r="B28" s="15">
        <v>27.319299999999998</v>
      </c>
      <c r="C28" s="15">
        <v>28.660499999999999</v>
      </c>
      <c r="D28" s="15">
        <v>34.380899999999997</v>
      </c>
      <c r="E28" s="15">
        <v>25.704799999999999</v>
      </c>
      <c r="F28" s="15">
        <v>23.273</v>
      </c>
      <c r="G28" s="15">
        <v>27.7592</v>
      </c>
      <c r="H28" s="15">
        <v>22.803999999999998</v>
      </c>
      <c r="I28" s="15">
        <v>28.7958</v>
      </c>
      <c r="J28" s="15">
        <v>34.409100000000002</v>
      </c>
      <c r="K28" s="15">
        <v>25.8596</v>
      </c>
      <c r="L28" s="15">
        <v>23.273</v>
      </c>
      <c r="M28" s="15">
        <v>27.7684</v>
      </c>
      <c r="N28" s="15">
        <v>23.307400000000001</v>
      </c>
      <c r="O28" s="15">
        <v>15.2576</v>
      </c>
      <c r="P28" s="15">
        <v>19.970500000000001</v>
      </c>
      <c r="Q28" s="15">
        <v>14.9221</v>
      </c>
      <c r="R28" s="15" t="s">
        <v>265</v>
      </c>
      <c r="S28" s="15">
        <v>14.504200000000001</v>
      </c>
      <c r="T28" s="15">
        <v>14.933999999999999</v>
      </c>
      <c r="U28" s="15">
        <v>15.4971</v>
      </c>
      <c r="V28" s="15">
        <v>0</v>
      </c>
      <c r="W28" s="15">
        <v>15.4971</v>
      </c>
      <c r="X28" s="15">
        <v>0</v>
      </c>
      <c r="Y28" s="15">
        <v>19.554099999999998</v>
      </c>
      <c r="Z28" s="15">
        <v>15.2537</v>
      </c>
      <c r="AA28" s="15">
        <v>16.822199999999999</v>
      </c>
      <c r="AB28" s="15">
        <v>0</v>
      </c>
      <c r="AC28" s="15">
        <v>16.822199999999999</v>
      </c>
      <c r="AD28" s="15">
        <v>0</v>
      </c>
      <c r="AE28" s="15">
        <v>19.565100000000001</v>
      </c>
      <c r="AF28" s="15">
        <v>16.606999999999999</v>
      </c>
      <c r="AG28" s="15">
        <v>10.9201</v>
      </c>
      <c r="AH28" s="15">
        <v>0</v>
      </c>
      <c r="AI28" s="15">
        <v>10.9201</v>
      </c>
      <c r="AJ28" s="15" t="s">
        <v>265</v>
      </c>
      <c r="AK28" s="15">
        <v>15.84</v>
      </c>
      <c r="AL28" s="15">
        <v>10.916399999999999</v>
      </c>
      <c r="AM28" s="15">
        <v>23.885400000000001</v>
      </c>
    </row>
    <row r="29" spans="1:39" hidden="1" outlineLevel="1">
      <c r="A29" s="9">
        <v>41091</v>
      </c>
      <c r="B29" s="15">
        <v>26.8965</v>
      </c>
      <c r="C29" s="15">
        <v>28.569099999999999</v>
      </c>
      <c r="D29" s="15">
        <v>34.539200000000001</v>
      </c>
      <c r="E29" s="15">
        <v>25.225999999999999</v>
      </c>
      <c r="F29" s="15">
        <v>22.477</v>
      </c>
      <c r="G29" s="15">
        <v>28.139900000000001</v>
      </c>
      <c r="H29" s="15">
        <v>21.202300000000001</v>
      </c>
      <c r="I29" s="15">
        <v>28.760200000000001</v>
      </c>
      <c r="J29" s="15">
        <v>34.635199999999998</v>
      </c>
      <c r="K29" s="15">
        <v>25.439599999999999</v>
      </c>
      <c r="L29" s="15">
        <v>22.477</v>
      </c>
      <c r="M29" s="15">
        <v>28.146699999999999</v>
      </c>
      <c r="N29" s="15">
        <v>21.853899999999999</v>
      </c>
      <c r="O29" s="15">
        <v>13.9018</v>
      </c>
      <c r="P29" s="15">
        <v>20.867000000000001</v>
      </c>
      <c r="Q29" s="15">
        <v>12.218500000000001</v>
      </c>
      <c r="R29" s="15" t="s">
        <v>265</v>
      </c>
      <c r="S29" s="15">
        <v>15.5824</v>
      </c>
      <c r="T29" s="15">
        <v>12.156599999999999</v>
      </c>
      <c r="U29" s="15">
        <v>14.366199999999999</v>
      </c>
      <c r="V29" s="15">
        <v>0</v>
      </c>
      <c r="W29" s="15">
        <v>14.366199999999999</v>
      </c>
      <c r="X29" s="15">
        <v>25.595600000000001</v>
      </c>
      <c r="Y29" s="15">
        <v>0</v>
      </c>
      <c r="Z29" s="15">
        <v>14.1211</v>
      </c>
      <c r="AA29" s="15">
        <v>15.8292</v>
      </c>
      <c r="AB29" s="15">
        <v>0</v>
      </c>
      <c r="AC29" s="15">
        <v>15.8292</v>
      </c>
      <c r="AD29" s="15">
        <v>25.595600000000001</v>
      </c>
      <c r="AE29" s="15">
        <v>0</v>
      </c>
      <c r="AF29" s="15">
        <v>15.5671</v>
      </c>
      <c r="AG29" s="15">
        <v>7.8333000000000004</v>
      </c>
      <c r="AH29" s="15">
        <v>0</v>
      </c>
      <c r="AI29" s="15">
        <v>7.8333000000000004</v>
      </c>
      <c r="AJ29" s="15" t="s">
        <v>265</v>
      </c>
      <c r="AK29" s="15">
        <v>0</v>
      </c>
      <c r="AL29" s="15">
        <v>7.8333000000000004</v>
      </c>
      <c r="AM29" s="15">
        <v>24.087</v>
      </c>
    </row>
    <row r="30" spans="1:39" hidden="1" outlineLevel="1">
      <c r="A30" s="9">
        <v>41122</v>
      </c>
      <c r="B30" s="15">
        <v>27.731000000000002</v>
      </c>
      <c r="C30" s="15">
        <v>28.9086</v>
      </c>
      <c r="D30" s="15">
        <v>35.057400000000001</v>
      </c>
      <c r="E30" s="15">
        <v>23.872699999999998</v>
      </c>
      <c r="F30" s="15">
        <v>21.4725</v>
      </c>
      <c r="G30" s="15">
        <v>26.869700000000002</v>
      </c>
      <c r="H30" s="15">
        <v>19.0822</v>
      </c>
      <c r="I30" s="15">
        <v>29.087</v>
      </c>
      <c r="J30" s="15">
        <v>35.0867</v>
      </c>
      <c r="K30" s="15">
        <v>24.08</v>
      </c>
      <c r="L30" s="15">
        <v>21.4725</v>
      </c>
      <c r="M30" s="15">
        <v>26.8779</v>
      </c>
      <c r="N30" s="15">
        <v>19.593800000000002</v>
      </c>
      <c r="O30" s="15">
        <v>14.4122</v>
      </c>
      <c r="P30" s="15">
        <v>20.0059</v>
      </c>
      <c r="Q30" s="15">
        <v>13.9796</v>
      </c>
      <c r="R30" s="15" t="s">
        <v>265</v>
      </c>
      <c r="S30" s="15">
        <v>17.069099999999999</v>
      </c>
      <c r="T30" s="15">
        <v>13.909599999999999</v>
      </c>
      <c r="U30" s="15">
        <v>17.732900000000001</v>
      </c>
      <c r="V30" s="15">
        <v>0</v>
      </c>
      <c r="W30" s="15">
        <v>17.732900000000001</v>
      </c>
      <c r="X30" s="15">
        <v>25.593699999999998</v>
      </c>
      <c r="Y30" s="15">
        <v>22.753799999999998</v>
      </c>
      <c r="Z30" s="15">
        <v>17.0318</v>
      </c>
      <c r="AA30" s="15">
        <v>17.747399999999999</v>
      </c>
      <c r="AB30" s="15">
        <v>0</v>
      </c>
      <c r="AC30" s="15">
        <v>17.747399999999999</v>
      </c>
      <c r="AD30" s="15">
        <v>25.593699999999998</v>
      </c>
      <c r="AE30" s="15">
        <v>22.753799999999998</v>
      </c>
      <c r="AF30" s="15">
        <v>17.045000000000002</v>
      </c>
      <c r="AG30" s="15">
        <v>14.153600000000001</v>
      </c>
      <c r="AH30" s="15">
        <v>0</v>
      </c>
      <c r="AI30" s="15">
        <v>14.153600000000001</v>
      </c>
      <c r="AJ30" s="15" t="s">
        <v>265</v>
      </c>
      <c r="AK30" s="15">
        <v>0</v>
      </c>
      <c r="AL30" s="15">
        <v>14.153600000000001</v>
      </c>
      <c r="AM30" s="15">
        <v>24.8858</v>
      </c>
    </row>
    <row r="31" spans="1:39" hidden="1" outlineLevel="1">
      <c r="A31" s="9">
        <v>41153</v>
      </c>
      <c r="B31" s="15">
        <v>26.6373</v>
      </c>
      <c r="C31" s="15">
        <v>27.864699999999999</v>
      </c>
      <c r="D31" s="15">
        <v>34.836100000000002</v>
      </c>
      <c r="E31" s="15">
        <v>23.381</v>
      </c>
      <c r="F31" s="15">
        <v>22.880400000000002</v>
      </c>
      <c r="G31" s="15">
        <v>27.363900000000001</v>
      </c>
      <c r="H31" s="15">
        <v>16.229800000000001</v>
      </c>
      <c r="I31" s="15">
        <v>27.892099999999999</v>
      </c>
      <c r="J31" s="15">
        <v>34.837499999999999</v>
      </c>
      <c r="K31" s="15">
        <v>23.406600000000001</v>
      </c>
      <c r="L31" s="15">
        <v>22.880400000000002</v>
      </c>
      <c r="M31" s="15">
        <v>27.372800000000002</v>
      </c>
      <c r="N31" s="15">
        <v>16.2075</v>
      </c>
      <c r="O31" s="15">
        <v>18.1431</v>
      </c>
      <c r="P31" s="15">
        <v>30.4666</v>
      </c>
      <c r="Q31" s="15">
        <v>17.593</v>
      </c>
      <c r="R31" s="15" t="s">
        <v>265</v>
      </c>
      <c r="S31" s="15">
        <v>16.817699999999999</v>
      </c>
      <c r="T31" s="15">
        <v>17.674600000000002</v>
      </c>
      <c r="U31" s="15">
        <v>16.062999999999999</v>
      </c>
      <c r="V31" s="15">
        <v>0</v>
      </c>
      <c r="W31" s="15">
        <v>16.062999999999999</v>
      </c>
      <c r="X31" s="15">
        <v>25.593800000000002</v>
      </c>
      <c r="Y31" s="15">
        <v>20.313800000000001</v>
      </c>
      <c r="Z31" s="15">
        <v>15.1884</v>
      </c>
      <c r="AA31" s="15">
        <v>16.8245</v>
      </c>
      <c r="AB31" s="15">
        <v>0</v>
      </c>
      <c r="AC31" s="15">
        <v>16.8245</v>
      </c>
      <c r="AD31" s="15">
        <v>25.593800000000002</v>
      </c>
      <c r="AE31" s="15">
        <v>20.313800000000001</v>
      </c>
      <c r="AF31" s="15">
        <v>15.9297</v>
      </c>
      <c r="AG31" s="15">
        <v>11.6441</v>
      </c>
      <c r="AH31" s="15">
        <v>0</v>
      </c>
      <c r="AI31" s="15">
        <v>11.6441</v>
      </c>
      <c r="AJ31" s="15" t="s">
        <v>265</v>
      </c>
      <c r="AK31" s="15">
        <v>0</v>
      </c>
      <c r="AL31" s="15">
        <v>11.6441</v>
      </c>
      <c r="AM31" s="15">
        <v>24.333600000000001</v>
      </c>
    </row>
    <row r="32" spans="1:39" hidden="1" outlineLevel="1">
      <c r="A32" s="9">
        <v>41183</v>
      </c>
      <c r="B32" s="15">
        <v>26.379799999999999</v>
      </c>
      <c r="C32" s="15">
        <v>27.276</v>
      </c>
      <c r="D32" s="15">
        <v>34.849899999999998</v>
      </c>
      <c r="E32" s="15">
        <v>22.638400000000001</v>
      </c>
      <c r="F32" s="15">
        <v>22.538</v>
      </c>
      <c r="G32" s="15">
        <v>26.727499999999999</v>
      </c>
      <c r="H32" s="15">
        <v>16.5032</v>
      </c>
      <c r="I32" s="15">
        <v>28.233799999999999</v>
      </c>
      <c r="J32" s="15">
        <v>34.85</v>
      </c>
      <c r="K32" s="15">
        <v>23.685700000000001</v>
      </c>
      <c r="L32" s="15">
        <v>22.538</v>
      </c>
      <c r="M32" s="15">
        <v>27.084199999999999</v>
      </c>
      <c r="N32" s="15">
        <v>17.608899999999998</v>
      </c>
      <c r="O32" s="15">
        <v>14.1227</v>
      </c>
      <c r="P32" s="15">
        <v>34.546900000000001</v>
      </c>
      <c r="Q32" s="15">
        <v>14.110200000000001</v>
      </c>
      <c r="R32" s="15" t="s">
        <v>265</v>
      </c>
      <c r="S32" s="15">
        <v>13.7195</v>
      </c>
      <c r="T32" s="15">
        <v>14.159700000000001</v>
      </c>
      <c r="U32" s="15">
        <v>17.409800000000001</v>
      </c>
      <c r="V32" s="15">
        <v>0</v>
      </c>
      <c r="W32" s="15">
        <v>17.409800000000001</v>
      </c>
      <c r="X32" s="15">
        <v>25.595400000000001</v>
      </c>
      <c r="Y32" s="15">
        <v>0</v>
      </c>
      <c r="Z32" s="15">
        <v>16.765999999999998</v>
      </c>
      <c r="AA32" s="15">
        <v>19.302199999999999</v>
      </c>
      <c r="AB32" s="15">
        <v>0</v>
      </c>
      <c r="AC32" s="15">
        <v>19.302199999999999</v>
      </c>
      <c r="AD32" s="15">
        <v>25.595400000000001</v>
      </c>
      <c r="AE32" s="15">
        <v>0</v>
      </c>
      <c r="AF32" s="15">
        <v>18.706499999999998</v>
      </c>
      <c r="AG32" s="15">
        <v>7.2247000000000003</v>
      </c>
      <c r="AH32" s="15">
        <v>0</v>
      </c>
      <c r="AI32" s="15">
        <v>7.2247000000000003</v>
      </c>
      <c r="AJ32" s="15" t="s">
        <v>265</v>
      </c>
      <c r="AK32" s="15">
        <v>0</v>
      </c>
      <c r="AL32" s="15">
        <v>7.2247000000000003</v>
      </c>
      <c r="AM32" s="15">
        <v>24.132899999999999</v>
      </c>
    </row>
    <row r="33" spans="1:39" hidden="1" outlineLevel="1">
      <c r="A33" s="9">
        <v>41214</v>
      </c>
      <c r="B33" s="15">
        <v>31.078199999999999</v>
      </c>
      <c r="C33" s="15">
        <v>28.613299999999999</v>
      </c>
      <c r="D33" s="15">
        <v>34.063699999999997</v>
      </c>
      <c r="E33" s="15">
        <v>24.700700000000001</v>
      </c>
      <c r="F33" s="15">
        <v>22.199400000000001</v>
      </c>
      <c r="G33" s="15">
        <v>27.3126</v>
      </c>
      <c r="H33" s="15">
        <v>21.523800000000001</v>
      </c>
      <c r="I33" s="15">
        <v>28.985299999999999</v>
      </c>
      <c r="J33" s="15">
        <v>34.063499999999998</v>
      </c>
      <c r="K33" s="15">
        <v>25.192799999999998</v>
      </c>
      <c r="L33" s="15">
        <v>22.199400000000001</v>
      </c>
      <c r="M33" s="15">
        <v>27.3126</v>
      </c>
      <c r="N33" s="15">
        <v>23.356200000000001</v>
      </c>
      <c r="O33" s="15">
        <v>12.516299999999999</v>
      </c>
      <c r="P33" s="15">
        <v>41.9101</v>
      </c>
      <c r="Q33" s="15">
        <v>12.5015</v>
      </c>
      <c r="R33" s="15" t="s">
        <v>265</v>
      </c>
      <c r="S33" s="15" t="s">
        <v>265</v>
      </c>
      <c r="T33" s="15">
        <v>12.5015</v>
      </c>
      <c r="U33" s="15">
        <v>19.446400000000001</v>
      </c>
      <c r="V33" s="15">
        <v>0</v>
      </c>
      <c r="W33" s="15">
        <v>19.446400000000001</v>
      </c>
      <c r="X33" s="15">
        <v>25.6</v>
      </c>
      <c r="Y33" s="15">
        <v>19.75</v>
      </c>
      <c r="Z33" s="15">
        <v>19.088699999999999</v>
      </c>
      <c r="AA33" s="15">
        <v>19.446400000000001</v>
      </c>
      <c r="AB33" s="15">
        <v>0</v>
      </c>
      <c r="AC33" s="15">
        <v>19.446400000000001</v>
      </c>
      <c r="AD33" s="15">
        <v>25.6</v>
      </c>
      <c r="AE33" s="15">
        <v>19.75</v>
      </c>
      <c r="AF33" s="15">
        <v>19.088699999999999</v>
      </c>
      <c r="AG33" s="15">
        <v>0</v>
      </c>
      <c r="AH33" s="15">
        <v>0</v>
      </c>
      <c r="AI33" s="15">
        <v>0</v>
      </c>
      <c r="AJ33" s="15" t="s">
        <v>265</v>
      </c>
      <c r="AK33" s="15" t="s">
        <v>265</v>
      </c>
      <c r="AL33" s="15">
        <v>0</v>
      </c>
      <c r="AM33" s="15">
        <v>39.272500000000001</v>
      </c>
    </row>
    <row r="34" spans="1:39" hidden="1" outlineLevel="1">
      <c r="A34" s="9">
        <v>41244</v>
      </c>
      <c r="B34" s="15">
        <v>27.775200000000002</v>
      </c>
      <c r="C34" s="15">
        <v>29.0182</v>
      </c>
      <c r="D34" s="15">
        <v>34.168399999999998</v>
      </c>
      <c r="E34" s="15">
        <v>24.844999999999999</v>
      </c>
      <c r="F34" s="15">
        <v>21.8704</v>
      </c>
      <c r="G34" s="15">
        <v>28.366399999999999</v>
      </c>
      <c r="H34" s="15">
        <v>18.203299999999999</v>
      </c>
      <c r="I34" s="15">
        <v>29.020299999999999</v>
      </c>
      <c r="J34" s="15">
        <v>34.165399999999998</v>
      </c>
      <c r="K34" s="15">
        <v>24.8504</v>
      </c>
      <c r="L34" s="15">
        <v>21.8704</v>
      </c>
      <c r="M34" s="15">
        <v>28.366399999999999</v>
      </c>
      <c r="N34" s="15">
        <v>18.221399999999999</v>
      </c>
      <c r="O34" s="15">
        <v>22.293199999999999</v>
      </c>
      <c r="P34" s="15">
        <v>49.143599999999999</v>
      </c>
      <c r="Q34" s="15">
        <v>11.626200000000001</v>
      </c>
      <c r="R34" s="15" t="s">
        <v>265</v>
      </c>
      <c r="S34" s="15" t="s">
        <v>265</v>
      </c>
      <c r="T34" s="15">
        <v>11.626200000000001</v>
      </c>
      <c r="U34" s="15">
        <v>20.261399999999998</v>
      </c>
      <c r="V34" s="15">
        <v>0</v>
      </c>
      <c r="W34" s="15">
        <v>20.261399999999998</v>
      </c>
      <c r="X34" s="15">
        <v>25.607600000000001</v>
      </c>
      <c r="Y34" s="15">
        <v>19</v>
      </c>
      <c r="Z34" s="15">
        <v>19.035499999999999</v>
      </c>
      <c r="AA34" s="15">
        <v>20.261399999999998</v>
      </c>
      <c r="AB34" s="15">
        <v>0</v>
      </c>
      <c r="AC34" s="15">
        <v>20.261399999999998</v>
      </c>
      <c r="AD34" s="15">
        <v>25.607600000000001</v>
      </c>
      <c r="AE34" s="15">
        <v>19</v>
      </c>
      <c r="AF34" s="15">
        <v>19.035499999999999</v>
      </c>
      <c r="AG34" s="15">
        <v>0</v>
      </c>
      <c r="AH34" s="15">
        <v>0</v>
      </c>
      <c r="AI34" s="15">
        <v>0</v>
      </c>
      <c r="AJ34" s="15" t="s">
        <v>265</v>
      </c>
      <c r="AK34" s="15" t="s">
        <v>265</v>
      </c>
      <c r="AL34" s="15">
        <v>0</v>
      </c>
      <c r="AM34" s="15">
        <v>23.798500000000001</v>
      </c>
    </row>
    <row r="35" spans="1:39" hidden="1" outlineLevel="1">
      <c r="A35" s="9">
        <v>41275</v>
      </c>
      <c r="B35" s="15">
        <v>30.206199999999999</v>
      </c>
      <c r="C35" s="15">
        <v>32.013500000000001</v>
      </c>
      <c r="D35" s="15">
        <v>34.754899999999999</v>
      </c>
      <c r="E35" s="15">
        <v>28.421099999999999</v>
      </c>
      <c r="F35" s="15">
        <v>23.927499999999998</v>
      </c>
      <c r="G35" s="15">
        <v>30.755800000000001</v>
      </c>
      <c r="H35" s="15">
        <v>28.282</v>
      </c>
      <c r="I35" s="15">
        <v>32.0366</v>
      </c>
      <c r="J35" s="15">
        <v>34.756500000000003</v>
      </c>
      <c r="K35" s="15">
        <v>28.462299999999999</v>
      </c>
      <c r="L35" s="15">
        <v>23.927499999999998</v>
      </c>
      <c r="M35" s="15">
        <v>30.755800000000001</v>
      </c>
      <c r="N35" s="15">
        <v>28.653600000000001</v>
      </c>
      <c r="O35" s="15">
        <v>14.1478</v>
      </c>
      <c r="P35" s="15">
        <v>13.6122</v>
      </c>
      <c r="Q35" s="15">
        <v>14.1663</v>
      </c>
      <c r="R35" s="15" t="s">
        <v>265</v>
      </c>
      <c r="S35" s="15" t="s">
        <v>265</v>
      </c>
      <c r="T35" s="15">
        <v>14.1663</v>
      </c>
      <c r="U35" s="15">
        <v>22.735299999999999</v>
      </c>
      <c r="V35" s="15">
        <v>0</v>
      </c>
      <c r="W35" s="15">
        <v>22.735299999999999</v>
      </c>
      <c r="X35" s="15">
        <v>0</v>
      </c>
      <c r="Y35" s="15">
        <v>0</v>
      </c>
      <c r="Z35" s="15">
        <v>22.735299999999999</v>
      </c>
      <c r="AA35" s="15">
        <v>22.735299999999999</v>
      </c>
      <c r="AB35" s="15">
        <v>0</v>
      </c>
      <c r="AC35" s="15">
        <v>22.735299999999999</v>
      </c>
      <c r="AD35" s="15">
        <v>0</v>
      </c>
      <c r="AE35" s="15">
        <v>0</v>
      </c>
      <c r="AF35" s="15">
        <v>22.735299999999999</v>
      </c>
      <c r="AG35" s="15">
        <v>0</v>
      </c>
      <c r="AH35" s="15">
        <v>0</v>
      </c>
      <c r="AI35" s="15">
        <v>0</v>
      </c>
      <c r="AJ35" s="15" t="s">
        <v>265</v>
      </c>
      <c r="AK35" s="15" t="s">
        <v>265</v>
      </c>
      <c r="AL35" s="15">
        <v>0</v>
      </c>
      <c r="AM35" s="15">
        <v>24.651900000000001</v>
      </c>
    </row>
    <row r="36" spans="1:39" hidden="1" outlineLevel="1">
      <c r="A36" s="9">
        <v>41306</v>
      </c>
      <c r="B36" s="15">
        <v>28.417300000000001</v>
      </c>
      <c r="C36" s="15">
        <v>29.937200000000001</v>
      </c>
      <c r="D36" s="15">
        <v>33.958300000000001</v>
      </c>
      <c r="E36" s="15">
        <v>26.2989</v>
      </c>
      <c r="F36" s="15">
        <v>24.438400000000001</v>
      </c>
      <c r="G36" s="15">
        <v>30.106000000000002</v>
      </c>
      <c r="H36" s="15">
        <v>18.592199999999998</v>
      </c>
      <c r="I36" s="15">
        <v>30.206199999999999</v>
      </c>
      <c r="J36" s="15">
        <v>33.956499999999998</v>
      </c>
      <c r="K36" s="15">
        <v>26.745999999999999</v>
      </c>
      <c r="L36" s="15">
        <v>24.438400000000001</v>
      </c>
      <c r="M36" s="15">
        <v>30.106000000000002</v>
      </c>
      <c r="N36" s="15">
        <v>20.032599999999999</v>
      </c>
      <c r="O36" s="15">
        <v>4.0636999999999999</v>
      </c>
      <c r="P36" s="15">
        <v>47.653599999999997</v>
      </c>
      <c r="Q36" s="15">
        <v>3.7909000000000002</v>
      </c>
      <c r="R36" s="15" t="s">
        <v>265</v>
      </c>
      <c r="S36" s="15" t="s">
        <v>265</v>
      </c>
      <c r="T36" s="15">
        <v>3.7909000000000002</v>
      </c>
      <c r="U36" s="15">
        <v>20.851099999999999</v>
      </c>
      <c r="V36" s="15">
        <v>0</v>
      </c>
      <c r="W36" s="15">
        <v>20.851099999999999</v>
      </c>
      <c r="X36" s="15">
        <v>0</v>
      </c>
      <c r="Y36" s="15">
        <v>16.485700000000001</v>
      </c>
      <c r="Z36" s="15">
        <v>20.852</v>
      </c>
      <c r="AA36" s="15">
        <v>22.7376</v>
      </c>
      <c r="AB36" s="15">
        <v>0</v>
      </c>
      <c r="AC36" s="15">
        <v>22.7376</v>
      </c>
      <c r="AD36" s="15">
        <v>0</v>
      </c>
      <c r="AE36" s="15">
        <v>16.485700000000001</v>
      </c>
      <c r="AF36" s="15">
        <v>22.739100000000001</v>
      </c>
      <c r="AG36" s="15">
        <v>8.0018999999999991</v>
      </c>
      <c r="AH36" s="15">
        <v>0</v>
      </c>
      <c r="AI36" s="15">
        <v>8.0018999999999991</v>
      </c>
      <c r="AJ36" s="15" t="s">
        <v>265</v>
      </c>
      <c r="AK36" s="15" t="s">
        <v>265</v>
      </c>
      <c r="AL36" s="15">
        <v>8.0018999999999991</v>
      </c>
      <c r="AM36" s="15">
        <v>25.008600000000001</v>
      </c>
    </row>
    <row r="37" spans="1:39" hidden="1" outlineLevel="1">
      <c r="A37" s="9">
        <v>41334</v>
      </c>
      <c r="B37" s="15">
        <v>28.509599999999999</v>
      </c>
      <c r="C37" s="15">
        <v>29.912099999999999</v>
      </c>
      <c r="D37" s="15">
        <v>34.200299999999999</v>
      </c>
      <c r="E37" s="15">
        <v>25.5471</v>
      </c>
      <c r="F37" s="15">
        <v>23.863700000000001</v>
      </c>
      <c r="G37" s="15">
        <v>28.3065</v>
      </c>
      <c r="H37" s="15">
        <v>19.709599999999998</v>
      </c>
      <c r="I37" s="15">
        <v>29.9147</v>
      </c>
      <c r="J37" s="15">
        <v>34.200499999999998</v>
      </c>
      <c r="K37" s="15">
        <v>25.550599999999999</v>
      </c>
      <c r="L37" s="15">
        <v>23.863700000000001</v>
      </c>
      <c r="M37" s="15">
        <v>28.313199999999998</v>
      </c>
      <c r="N37" s="15">
        <v>19.710699999999999</v>
      </c>
      <c r="O37" s="15">
        <v>15.549899999999999</v>
      </c>
      <c r="P37" s="15">
        <v>13.82</v>
      </c>
      <c r="Q37" s="15">
        <v>15.580500000000001</v>
      </c>
      <c r="R37" s="15" t="s">
        <v>265</v>
      </c>
      <c r="S37" s="15">
        <v>15.78</v>
      </c>
      <c r="T37" s="15">
        <v>14</v>
      </c>
      <c r="U37" s="15">
        <v>15.082000000000001</v>
      </c>
      <c r="V37" s="15">
        <v>0</v>
      </c>
      <c r="W37" s="15">
        <v>15.082000000000001</v>
      </c>
      <c r="X37" s="15">
        <v>0</v>
      </c>
      <c r="Y37" s="15">
        <v>23.9831</v>
      </c>
      <c r="Z37" s="15">
        <v>14.721299999999999</v>
      </c>
      <c r="AA37" s="15">
        <v>19.188099999999999</v>
      </c>
      <c r="AB37" s="15">
        <v>0</v>
      </c>
      <c r="AC37" s="15">
        <v>19.188099999999999</v>
      </c>
      <c r="AD37" s="15">
        <v>0</v>
      </c>
      <c r="AE37" s="15">
        <v>23.9831</v>
      </c>
      <c r="AF37" s="15">
        <v>18.8889</v>
      </c>
      <c r="AG37" s="15">
        <v>7</v>
      </c>
      <c r="AH37" s="15">
        <v>0</v>
      </c>
      <c r="AI37" s="15">
        <v>7</v>
      </c>
      <c r="AJ37" s="15" t="s">
        <v>265</v>
      </c>
      <c r="AK37" s="15">
        <v>0</v>
      </c>
      <c r="AL37" s="15">
        <v>7</v>
      </c>
      <c r="AM37" s="15">
        <v>24.969100000000001</v>
      </c>
    </row>
    <row r="38" spans="1:39" hidden="1" outlineLevel="1">
      <c r="A38" s="9">
        <v>41365</v>
      </c>
      <c r="B38" s="15">
        <v>28.5716</v>
      </c>
      <c r="C38" s="15">
        <v>29.968800000000002</v>
      </c>
      <c r="D38" s="15">
        <v>34.165199999999999</v>
      </c>
      <c r="E38" s="15">
        <v>26.042400000000001</v>
      </c>
      <c r="F38" s="15">
        <v>21.765999999999998</v>
      </c>
      <c r="G38" s="15">
        <v>28.981400000000001</v>
      </c>
      <c r="H38" s="15">
        <v>21.5304</v>
      </c>
      <c r="I38" s="15">
        <v>29.974699999999999</v>
      </c>
      <c r="J38" s="15">
        <v>34.164900000000003</v>
      </c>
      <c r="K38" s="15">
        <v>26.052199999999999</v>
      </c>
      <c r="L38" s="15">
        <v>21.765999999999998</v>
      </c>
      <c r="M38" s="15">
        <v>28.981400000000001</v>
      </c>
      <c r="N38" s="15">
        <v>21.5657</v>
      </c>
      <c r="O38" s="15">
        <v>16.724900000000002</v>
      </c>
      <c r="P38" s="15">
        <v>35.827800000000003</v>
      </c>
      <c r="Q38" s="15">
        <v>12.302300000000001</v>
      </c>
      <c r="R38" s="15" t="s">
        <v>265</v>
      </c>
      <c r="S38" s="15" t="s">
        <v>265</v>
      </c>
      <c r="T38" s="15">
        <v>12.302300000000001</v>
      </c>
      <c r="U38" s="15">
        <v>18.105899999999998</v>
      </c>
      <c r="V38" s="15">
        <v>0</v>
      </c>
      <c r="W38" s="15">
        <v>18.105899999999998</v>
      </c>
      <c r="X38" s="15">
        <v>0</v>
      </c>
      <c r="Y38" s="15">
        <v>22.0885</v>
      </c>
      <c r="Z38" s="15">
        <v>17.7972</v>
      </c>
      <c r="AA38" s="15">
        <v>18.1067</v>
      </c>
      <c r="AB38" s="15">
        <v>0</v>
      </c>
      <c r="AC38" s="15">
        <v>18.1067</v>
      </c>
      <c r="AD38" s="15">
        <v>0</v>
      </c>
      <c r="AE38" s="15">
        <v>22.0885</v>
      </c>
      <c r="AF38" s="15">
        <v>17.797999999999998</v>
      </c>
      <c r="AG38" s="15">
        <v>12.374700000000001</v>
      </c>
      <c r="AH38" s="15">
        <v>0</v>
      </c>
      <c r="AI38" s="15">
        <v>12.374700000000001</v>
      </c>
      <c r="AJ38" s="15" t="s">
        <v>265</v>
      </c>
      <c r="AK38" s="15" t="s">
        <v>265</v>
      </c>
      <c r="AL38" s="15">
        <v>12.374700000000001</v>
      </c>
      <c r="AM38" s="15">
        <v>24.7226</v>
      </c>
    </row>
    <row r="39" spans="1:39" hidden="1" outlineLevel="1">
      <c r="A39" s="9">
        <v>41395</v>
      </c>
      <c r="B39" s="15">
        <v>28.656199999999998</v>
      </c>
      <c r="C39" s="15">
        <v>30.3126</v>
      </c>
      <c r="D39" s="15">
        <v>33.809899999999999</v>
      </c>
      <c r="E39" s="15">
        <v>27.170999999999999</v>
      </c>
      <c r="F39" s="15">
        <v>23.016200000000001</v>
      </c>
      <c r="G39" s="15">
        <v>29.3188</v>
      </c>
      <c r="H39" s="15">
        <v>21.9925</v>
      </c>
      <c r="I39" s="15">
        <v>30.3444</v>
      </c>
      <c r="J39" s="15">
        <v>33.810099999999998</v>
      </c>
      <c r="K39" s="15">
        <v>27.225100000000001</v>
      </c>
      <c r="L39" s="15">
        <v>23.016200000000001</v>
      </c>
      <c r="M39" s="15">
        <v>29.3188</v>
      </c>
      <c r="N39" s="15">
        <v>22.3507</v>
      </c>
      <c r="O39" s="15">
        <v>4.5499999999999999E-2</v>
      </c>
      <c r="P39" s="15">
        <v>11.4055</v>
      </c>
      <c r="Q39" s="15">
        <v>0</v>
      </c>
      <c r="R39" s="15" t="s">
        <v>265</v>
      </c>
      <c r="S39" s="15" t="s">
        <v>265</v>
      </c>
      <c r="T39" s="15">
        <v>0</v>
      </c>
      <c r="U39" s="15">
        <v>17.567599999999999</v>
      </c>
      <c r="V39" s="15">
        <v>0</v>
      </c>
      <c r="W39" s="15">
        <v>17.567599999999999</v>
      </c>
      <c r="X39" s="15">
        <v>0</v>
      </c>
      <c r="Y39" s="15">
        <v>0</v>
      </c>
      <c r="Z39" s="15">
        <v>17.567599999999999</v>
      </c>
      <c r="AA39" s="15">
        <v>17.567599999999999</v>
      </c>
      <c r="AB39" s="15">
        <v>0</v>
      </c>
      <c r="AC39" s="15">
        <v>17.567599999999999</v>
      </c>
      <c r="AD39" s="15">
        <v>0</v>
      </c>
      <c r="AE39" s="15">
        <v>0</v>
      </c>
      <c r="AF39" s="15">
        <v>17.567599999999999</v>
      </c>
      <c r="AG39" s="15">
        <v>0</v>
      </c>
      <c r="AH39" s="15">
        <v>0</v>
      </c>
      <c r="AI39" s="15">
        <v>0</v>
      </c>
      <c r="AJ39" s="15" t="s">
        <v>265</v>
      </c>
      <c r="AK39" s="15" t="s">
        <v>265</v>
      </c>
      <c r="AL39" s="15">
        <v>0</v>
      </c>
      <c r="AM39" s="15">
        <v>24.9133</v>
      </c>
    </row>
    <row r="40" spans="1:39" hidden="1" outlineLevel="1">
      <c r="A40" s="9">
        <v>41426</v>
      </c>
      <c r="B40" s="15">
        <v>28.1509</v>
      </c>
      <c r="C40" s="15">
        <v>29.4771</v>
      </c>
      <c r="D40" s="15">
        <v>34.466500000000003</v>
      </c>
      <c r="E40" s="15">
        <v>25.2776</v>
      </c>
      <c r="F40" s="15">
        <v>22.129300000000001</v>
      </c>
      <c r="G40" s="15">
        <v>27.8337</v>
      </c>
      <c r="H40" s="15">
        <v>21.780100000000001</v>
      </c>
      <c r="I40" s="15">
        <v>29.475300000000001</v>
      </c>
      <c r="J40" s="15">
        <v>34.465400000000002</v>
      </c>
      <c r="K40" s="15">
        <v>25.2776</v>
      </c>
      <c r="L40" s="15">
        <v>22.129300000000001</v>
      </c>
      <c r="M40" s="15">
        <v>27.8337</v>
      </c>
      <c r="N40" s="15">
        <v>21.780100000000001</v>
      </c>
      <c r="O40" s="15">
        <v>36.312399999999997</v>
      </c>
      <c r="P40" s="15">
        <v>36.312399999999997</v>
      </c>
      <c r="Q40" s="15" t="s">
        <v>265</v>
      </c>
      <c r="R40" s="15" t="s">
        <v>265</v>
      </c>
      <c r="S40" s="15" t="s">
        <v>265</v>
      </c>
      <c r="T40" s="15" t="s">
        <v>265</v>
      </c>
      <c r="U40" s="15">
        <v>17.835000000000001</v>
      </c>
      <c r="V40" s="15">
        <v>0</v>
      </c>
      <c r="W40" s="15">
        <v>17.835000000000001</v>
      </c>
      <c r="X40" s="15">
        <v>0</v>
      </c>
      <c r="Y40" s="15">
        <v>20.04</v>
      </c>
      <c r="Z40" s="15">
        <v>17.832599999999999</v>
      </c>
      <c r="AA40" s="15">
        <v>17.835000000000001</v>
      </c>
      <c r="AB40" s="15">
        <v>0</v>
      </c>
      <c r="AC40" s="15">
        <v>17.835000000000001</v>
      </c>
      <c r="AD40" s="15">
        <v>0</v>
      </c>
      <c r="AE40" s="15">
        <v>20.04</v>
      </c>
      <c r="AF40" s="15">
        <v>17.832599999999999</v>
      </c>
      <c r="AG40" s="15">
        <v>0</v>
      </c>
      <c r="AH40" s="15">
        <v>0</v>
      </c>
      <c r="AI40" s="15" t="s">
        <v>265</v>
      </c>
      <c r="AJ40" s="15" t="s">
        <v>265</v>
      </c>
      <c r="AK40" s="15" t="s">
        <v>265</v>
      </c>
      <c r="AL40" s="15" t="s">
        <v>265</v>
      </c>
      <c r="AM40" s="15">
        <v>24.880400000000002</v>
      </c>
    </row>
    <row r="41" spans="1:39" hidden="1" outlineLevel="1">
      <c r="A41" s="9">
        <v>41456</v>
      </c>
      <c r="B41" s="15">
        <v>27.438800000000001</v>
      </c>
      <c r="C41" s="15">
        <v>29.005700000000001</v>
      </c>
      <c r="D41" s="15">
        <v>33.698999999999998</v>
      </c>
      <c r="E41" s="15">
        <v>26.326699999999999</v>
      </c>
      <c r="F41" s="15">
        <v>22.756499999999999</v>
      </c>
      <c r="G41" s="15">
        <v>28.2592</v>
      </c>
      <c r="H41" s="15">
        <v>23.374700000000001</v>
      </c>
      <c r="I41" s="15">
        <v>29.015499999999999</v>
      </c>
      <c r="J41" s="15">
        <v>33.688699999999997</v>
      </c>
      <c r="K41" s="15">
        <v>26.344999999999999</v>
      </c>
      <c r="L41" s="15">
        <v>22.756499999999999</v>
      </c>
      <c r="M41" s="15">
        <v>28.2592</v>
      </c>
      <c r="N41" s="15">
        <v>23.4482</v>
      </c>
      <c r="O41" s="15">
        <v>21.922999999999998</v>
      </c>
      <c r="P41" s="15">
        <v>49.539299999999997</v>
      </c>
      <c r="Q41" s="15">
        <v>16.1693</v>
      </c>
      <c r="R41" s="15" t="s">
        <v>265</v>
      </c>
      <c r="S41" s="15" t="s">
        <v>265</v>
      </c>
      <c r="T41" s="15">
        <v>16.1693</v>
      </c>
      <c r="U41" s="15">
        <v>18.486499999999999</v>
      </c>
      <c r="V41" s="15">
        <v>0</v>
      </c>
      <c r="W41" s="15">
        <v>18.486499999999999</v>
      </c>
      <c r="X41" s="15">
        <v>0</v>
      </c>
      <c r="Y41" s="15">
        <v>23.732299999999999</v>
      </c>
      <c r="Z41" s="15">
        <v>18.1418</v>
      </c>
      <c r="AA41" s="15">
        <v>19.1614</v>
      </c>
      <c r="AB41" s="15">
        <v>0</v>
      </c>
      <c r="AC41" s="15">
        <v>19.1614</v>
      </c>
      <c r="AD41" s="15">
        <v>0</v>
      </c>
      <c r="AE41" s="15">
        <v>23.732299999999999</v>
      </c>
      <c r="AF41" s="15">
        <v>18.827500000000001</v>
      </c>
      <c r="AG41" s="15">
        <v>12</v>
      </c>
      <c r="AH41" s="15">
        <v>0</v>
      </c>
      <c r="AI41" s="15">
        <v>12</v>
      </c>
      <c r="AJ41" s="15" t="s">
        <v>265</v>
      </c>
      <c r="AK41" s="15" t="s">
        <v>265</v>
      </c>
      <c r="AL41" s="15">
        <v>12</v>
      </c>
      <c r="AM41" s="15">
        <v>25.010899999999999</v>
      </c>
    </row>
    <row r="42" spans="1:39" hidden="1" outlineLevel="1">
      <c r="A42" s="9">
        <v>41487</v>
      </c>
      <c r="B42" s="15">
        <v>25.618200000000002</v>
      </c>
      <c r="C42" s="15">
        <v>25.9772</v>
      </c>
      <c r="D42" s="15">
        <v>29.878799999999998</v>
      </c>
      <c r="E42" s="15">
        <v>24.345300000000002</v>
      </c>
      <c r="F42" s="15">
        <v>21.233799999999999</v>
      </c>
      <c r="G42" s="15">
        <v>25.999700000000001</v>
      </c>
      <c r="H42" s="15">
        <v>20.7563</v>
      </c>
      <c r="I42" s="15">
        <v>25.982299999999999</v>
      </c>
      <c r="J42" s="15">
        <v>29.878900000000002</v>
      </c>
      <c r="K42" s="15">
        <v>24.351299999999998</v>
      </c>
      <c r="L42" s="15">
        <v>21.233799999999999</v>
      </c>
      <c r="M42" s="15">
        <v>25.999700000000001</v>
      </c>
      <c r="N42" s="15">
        <v>20.7776</v>
      </c>
      <c r="O42" s="15">
        <v>16.533100000000001</v>
      </c>
      <c r="P42" s="15">
        <v>22.677700000000002</v>
      </c>
      <c r="Q42" s="15">
        <v>16.5</v>
      </c>
      <c r="R42" s="15" t="s">
        <v>265</v>
      </c>
      <c r="S42" s="15" t="s">
        <v>265</v>
      </c>
      <c r="T42" s="15">
        <v>16.5</v>
      </c>
      <c r="U42" s="15">
        <v>19.161300000000001</v>
      </c>
      <c r="V42" s="15">
        <v>0</v>
      </c>
      <c r="W42" s="15">
        <v>19.161300000000001</v>
      </c>
      <c r="X42" s="15">
        <v>0</v>
      </c>
      <c r="Y42" s="15">
        <v>17.39</v>
      </c>
      <c r="Z42" s="15">
        <v>19.4407</v>
      </c>
      <c r="AA42" s="15">
        <v>19.161300000000001</v>
      </c>
      <c r="AB42" s="15">
        <v>0</v>
      </c>
      <c r="AC42" s="15">
        <v>19.161300000000001</v>
      </c>
      <c r="AD42" s="15">
        <v>0</v>
      </c>
      <c r="AE42" s="15">
        <v>17.39</v>
      </c>
      <c r="AF42" s="15">
        <v>19.4407</v>
      </c>
      <c r="AG42" s="15">
        <v>0</v>
      </c>
      <c r="AH42" s="15">
        <v>0</v>
      </c>
      <c r="AI42" s="15">
        <v>0</v>
      </c>
      <c r="AJ42" s="15" t="s">
        <v>265</v>
      </c>
      <c r="AK42" s="15" t="s">
        <v>265</v>
      </c>
      <c r="AL42" s="15">
        <v>0</v>
      </c>
      <c r="AM42" s="15">
        <v>24.989699999999999</v>
      </c>
    </row>
    <row r="43" spans="1:39" hidden="1" outlineLevel="1">
      <c r="A43" s="9">
        <v>41518</v>
      </c>
      <c r="B43" s="15">
        <v>25.968399999999999</v>
      </c>
      <c r="C43" s="15">
        <v>26.6495</v>
      </c>
      <c r="D43" s="15">
        <v>28.014900000000001</v>
      </c>
      <c r="E43" s="15">
        <v>25.9939</v>
      </c>
      <c r="F43" s="15">
        <v>21.0733</v>
      </c>
      <c r="G43" s="15">
        <v>28.7028</v>
      </c>
      <c r="H43" s="15">
        <v>20.3872</v>
      </c>
      <c r="I43" s="15">
        <v>26.647600000000001</v>
      </c>
      <c r="J43" s="15">
        <v>28.005400000000002</v>
      </c>
      <c r="K43" s="15">
        <v>25.995799999999999</v>
      </c>
      <c r="L43" s="15">
        <v>21.0733</v>
      </c>
      <c r="M43" s="15">
        <v>28.7028</v>
      </c>
      <c r="N43" s="15">
        <v>20.392199999999999</v>
      </c>
      <c r="O43" s="15">
        <v>33.791600000000003</v>
      </c>
      <c r="P43" s="15">
        <v>49.003399999999999</v>
      </c>
      <c r="Q43" s="15">
        <v>15.5</v>
      </c>
      <c r="R43" s="15" t="s">
        <v>265</v>
      </c>
      <c r="S43" s="15" t="s">
        <v>265</v>
      </c>
      <c r="T43" s="15">
        <v>15.5</v>
      </c>
      <c r="U43" s="15">
        <v>15.2881</v>
      </c>
      <c r="V43" s="15">
        <v>0</v>
      </c>
      <c r="W43" s="15">
        <v>15.2881</v>
      </c>
      <c r="X43" s="15">
        <v>0</v>
      </c>
      <c r="Y43" s="15">
        <v>18.842099999999999</v>
      </c>
      <c r="Z43" s="15">
        <v>15.212999999999999</v>
      </c>
      <c r="AA43" s="15">
        <v>15.2881</v>
      </c>
      <c r="AB43" s="15">
        <v>0</v>
      </c>
      <c r="AC43" s="15">
        <v>15.2881</v>
      </c>
      <c r="AD43" s="15">
        <v>0</v>
      </c>
      <c r="AE43" s="15">
        <v>18.842099999999999</v>
      </c>
      <c r="AF43" s="15">
        <v>15.212999999999999</v>
      </c>
      <c r="AG43" s="15">
        <v>0</v>
      </c>
      <c r="AH43" s="15">
        <v>0</v>
      </c>
      <c r="AI43" s="15">
        <v>0</v>
      </c>
      <c r="AJ43" s="15" t="s">
        <v>265</v>
      </c>
      <c r="AK43" s="15" t="s">
        <v>265</v>
      </c>
      <c r="AL43" s="15">
        <v>0</v>
      </c>
      <c r="AM43" s="15">
        <v>25.076799999999999</v>
      </c>
    </row>
    <row r="44" spans="1:39" hidden="1" outlineLevel="1">
      <c r="A44" s="9">
        <v>41548</v>
      </c>
      <c r="B44" s="15">
        <v>26.343</v>
      </c>
      <c r="C44" s="15">
        <v>27.277100000000001</v>
      </c>
      <c r="D44" s="15">
        <v>28.917300000000001</v>
      </c>
      <c r="E44" s="15">
        <v>26.339500000000001</v>
      </c>
      <c r="F44" s="15">
        <v>24.573699999999999</v>
      </c>
      <c r="G44" s="15">
        <v>28.842500000000001</v>
      </c>
      <c r="H44" s="15">
        <v>19.768699999999999</v>
      </c>
      <c r="I44" s="15">
        <v>27.277100000000001</v>
      </c>
      <c r="J44" s="15">
        <v>28.9175</v>
      </c>
      <c r="K44" s="15">
        <v>26.339500000000001</v>
      </c>
      <c r="L44" s="15">
        <v>24.573699999999999</v>
      </c>
      <c r="M44" s="15">
        <v>28.842500000000001</v>
      </c>
      <c r="N44" s="15">
        <v>19.768699999999999</v>
      </c>
      <c r="O44" s="15">
        <v>18.6431</v>
      </c>
      <c r="P44" s="15">
        <v>18.6431</v>
      </c>
      <c r="Q44" s="15">
        <v>0</v>
      </c>
      <c r="R44" s="15" t="s">
        <v>265</v>
      </c>
      <c r="S44" s="15">
        <v>0</v>
      </c>
      <c r="T44" s="15" t="s">
        <v>265</v>
      </c>
      <c r="U44" s="15">
        <v>18.694299999999998</v>
      </c>
      <c r="V44" s="15">
        <v>0</v>
      </c>
      <c r="W44" s="15">
        <v>18.694299999999998</v>
      </c>
      <c r="X44" s="15">
        <v>0</v>
      </c>
      <c r="Y44" s="15">
        <v>20.209099999999999</v>
      </c>
      <c r="Z44" s="15">
        <v>18.2852</v>
      </c>
      <c r="AA44" s="15">
        <v>18.694299999999998</v>
      </c>
      <c r="AB44" s="15">
        <v>0</v>
      </c>
      <c r="AC44" s="15">
        <v>18.694299999999998</v>
      </c>
      <c r="AD44" s="15">
        <v>0</v>
      </c>
      <c r="AE44" s="15">
        <v>20.209099999999999</v>
      </c>
      <c r="AF44" s="15">
        <v>18.2852</v>
      </c>
      <c r="AG44" s="15">
        <v>0</v>
      </c>
      <c r="AH44" s="15">
        <v>0</v>
      </c>
      <c r="AI44" s="15">
        <v>0</v>
      </c>
      <c r="AJ44" s="15" t="s">
        <v>265</v>
      </c>
      <c r="AK44" s="15">
        <v>0</v>
      </c>
      <c r="AL44" s="15" t="s">
        <v>265</v>
      </c>
      <c r="AM44" s="15">
        <v>24.875900000000001</v>
      </c>
    </row>
    <row r="45" spans="1:39" hidden="1" outlineLevel="1">
      <c r="A45" s="9">
        <v>41579</v>
      </c>
      <c r="B45" s="15">
        <v>26.136900000000001</v>
      </c>
      <c r="C45" s="15">
        <v>27.0364</v>
      </c>
      <c r="D45" s="15">
        <v>28.765499999999999</v>
      </c>
      <c r="E45" s="15">
        <v>26.014500000000002</v>
      </c>
      <c r="F45" s="15">
        <v>23.877199999999998</v>
      </c>
      <c r="G45" s="15">
        <v>28.660599999999999</v>
      </c>
      <c r="H45" s="15">
        <v>19.318300000000001</v>
      </c>
      <c r="I45" s="15">
        <v>27.035900000000002</v>
      </c>
      <c r="J45" s="15">
        <v>28.764500000000002</v>
      </c>
      <c r="K45" s="15">
        <v>26.014500000000002</v>
      </c>
      <c r="L45" s="15">
        <v>23.877199999999998</v>
      </c>
      <c r="M45" s="15">
        <v>28.660599999999999</v>
      </c>
      <c r="N45" s="15">
        <v>19.318300000000001</v>
      </c>
      <c r="O45" s="15">
        <v>34.796300000000002</v>
      </c>
      <c r="P45" s="15">
        <v>34.796300000000002</v>
      </c>
      <c r="Q45" s="15">
        <v>0</v>
      </c>
      <c r="R45" s="15" t="s">
        <v>265</v>
      </c>
      <c r="S45" s="15">
        <v>0</v>
      </c>
      <c r="T45" s="15" t="s">
        <v>265</v>
      </c>
      <c r="U45" s="15">
        <v>19.037099999999999</v>
      </c>
      <c r="V45" s="15">
        <v>0</v>
      </c>
      <c r="W45" s="15">
        <v>19.037099999999999</v>
      </c>
      <c r="X45" s="15">
        <v>0</v>
      </c>
      <c r="Y45" s="15">
        <v>20.708200000000001</v>
      </c>
      <c r="Z45" s="15">
        <v>17.4254</v>
      </c>
      <c r="AA45" s="15">
        <v>19.037099999999999</v>
      </c>
      <c r="AB45" s="15">
        <v>0</v>
      </c>
      <c r="AC45" s="15">
        <v>19.037099999999999</v>
      </c>
      <c r="AD45" s="15">
        <v>0</v>
      </c>
      <c r="AE45" s="15">
        <v>20.708200000000001</v>
      </c>
      <c r="AF45" s="15">
        <v>17.4254</v>
      </c>
      <c r="AG45" s="15">
        <v>0</v>
      </c>
      <c r="AH45" s="15">
        <v>0</v>
      </c>
      <c r="AI45" s="15">
        <v>0</v>
      </c>
      <c r="AJ45" s="15" t="s">
        <v>265</v>
      </c>
      <c r="AK45" s="15">
        <v>0</v>
      </c>
      <c r="AL45" s="15" t="s">
        <v>265</v>
      </c>
      <c r="AM45" s="15">
        <v>24.602599999999999</v>
      </c>
    </row>
    <row r="46" spans="1:39" hidden="1" outlineLevel="1">
      <c r="A46" s="9">
        <v>41609</v>
      </c>
      <c r="B46" s="15">
        <v>25.881699999999999</v>
      </c>
      <c r="C46" s="15">
        <v>26.939599999999999</v>
      </c>
      <c r="D46" s="15">
        <v>29.066199999999998</v>
      </c>
      <c r="E46" s="15">
        <v>25.8553</v>
      </c>
      <c r="F46" s="15">
        <v>21.5654</v>
      </c>
      <c r="G46" s="15">
        <v>28.944700000000001</v>
      </c>
      <c r="H46" s="15">
        <v>20.2499</v>
      </c>
      <c r="I46" s="15">
        <v>26.962299999999999</v>
      </c>
      <c r="J46" s="15">
        <v>29.066299999999998</v>
      </c>
      <c r="K46" s="15">
        <v>25.886600000000001</v>
      </c>
      <c r="L46" s="15">
        <v>21.5654</v>
      </c>
      <c r="M46" s="15">
        <v>28.944700000000001</v>
      </c>
      <c r="N46" s="15">
        <v>20.3247</v>
      </c>
      <c r="O46" s="15">
        <v>14.393599999999999</v>
      </c>
      <c r="P46" s="15">
        <v>15.146699999999999</v>
      </c>
      <c r="Q46" s="15">
        <v>14.392200000000001</v>
      </c>
      <c r="R46" s="15" t="s">
        <v>265</v>
      </c>
      <c r="S46" s="15">
        <v>0</v>
      </c>
      <c r="T46" s="15">
        <v>14.392200000000001</v>
      </c>
      <c r="U46" s="15">
        <v>18.095700000000001</v>
      </c>
      <c r="V46" s="15">
        <v>0</v>
      </c>
      <c r="W46" s="15">
        <v>18.095700000000001</v>
      </c>
      <c r="X46" s="15">
        <v>0</v>
      </c>
      <c r="Y46" s="15">
        <v>0</v>
      </c>
      <c r="Z46" s="15">
        <v>18.095700000000001</v>
      </c>
      <c r="AA46" s="15">
        <v>18.095700000000001</v>
      </c>
      <c r="AB46" s="15">
        <v>0</v>
      </c>
      <c r="AC46" s="15">
        <v>18.095700000000001</v>
      </c>
      <c r="AD46" s="15">
        <v>0</v>
      </c>
      <c r="AE46" s="15">
        <v>0</v>
      </c>
      <c r="AF46" s="15">
        <v>18.095700000000001</v>
      </c>
      <c r="AG46" s="15">
        <v>0</v>
      </c>
      <c r="AH46" s="15">
        <v>0</v>
      </c>
      <c r="AI46" s="15">
        <v>0</v>
      </c>
      <c r="AJ46" s="15" t="s">
        <v>265</v>
      </c>
      <c r="AK46" s="15">
        <v>0</v>
      </c>
      <c r="AL46" s="15">
        <v>0</v>
      </c>
      <c r="AM46" s="15">
        <v>24.3659</v>
      </c>
    </row>
    <row r="47" spans="1:39" hidden="1" outlineLevel="1">
      <c r="A47" s="9">
        <v>41640</v>
      </c>
      <c r="B47" s="15">
        <v>27.064800000000002</v>
      </c>
      <c r="C47" s="15">
        <v>28.6114</v>
      </c>
      <c r="D47" s="15">
        <v>29.643999999999998</v>
      </c>
      <c r="E47" s="15">
        <v>27.7774</v>
      </c>
      <c r="F47" s="15">
        <v>25.729500000000002</v>
      </c>
      <c r="G47" s="15">
        <v>29.193100000000001</v>
      </c>
      <c r="H47" s="15">
        <v>23.346800000000002</v>
      </c>
      <c r="I47" s="15">
        <v>28.611499999999999</v>
      </c>
      <c r="J47" s="15">
        <v>29.643999999999998</v>
      </c>
      <c r="K47" s="15">
        <v>27.7774</v>
      </c>
      <c r="L47" s="15">
        <v>25.729500000000002</v>
      </c>
      <c r="M47" s="15">
        <v>29.193100000000001</v>
      </c>
      <c r="N47" s="15">
        <v>23.346800000000002</v>
      </c>
      <c r="O47" s="15">
        <v>26.185199999999998</v>
      </c>
      <c r="P47" s="15">
        <v>26.185199999999998</v>
      </c>
      <c r="Q47" s="15" t="s">
        <v>265</v>
      </c>
      <c r="R47" s="15" t="s">
        <v>265</v>
      </c>
      <c r="S47" s="15" t="s">
        <v>265</v>
      </c>
      <c r="T47" s="15" t="s">
        <v>265</v>
      </c>
      <c r="U47" s="15">
        <v>18.121300000000002</v>
      </c>
      <c r="V47" s="15">
        <v>0</v>
      </c>
      <c r="W47" s="15">
        <v>18.121300000000002</v>
      </c>
      <c r="X47" s="15">
        <v>0</v>
      </c>
      <c r="Y47" s="15">
        <v>19.668700000000001</v>
      </c>
      <c r="Z47" s="15">
        <v>17.3703</v>
      </c>
      <c r="AA47" s="15">
        <v>18.121300000000002</v>
      </c>
      <c r="AB47" s="15">
        <v>0</v>
      </c>
      <c r="AC47" s="15">
        <v>18.121300000000002</v>
      </c>
      <c r="AD47" s="15">
        <v>0</v>
      </c>
      <c r="AE47" s="15">
        <v>19.668700000000001</v>
      </c>
      <c r="AF47" s="15">
        <v>17.3703</v>
      </c>
      <c r="AG47" s="15">
        <v>0</v>
      </c>
      <c r="AH47" s="15">
        <v>0</v>
      </c>
      <c r="AI47" s="15" t="s">
        <v>265</v>
      </c>
      <c r="AJ47" s="15" t="s">
        <v>265</v>
      </c>
      <c r="AK47" s="15" t="s">
        <v>265</v>
      </c>
      <c r="AL47" s="15" t="s">
        <v>265</v>
      </c>
      <c r="AM47" s="15">
        <v>24.385999999999999</v>
      </c>
    </row>
    <row r="48" spans="1:39" hidden="1" outlineLevel="1">
      <c r="A48" s="9">
        <v>41671</v>
      </c>
      <c r="B48" s="15">
        <v>26.270600000000002</v>
      </c>
      <c r="C48" s="15">
        <v>27.467600000000001</v>
      </c>
      <c r="D48" s="15">
        <v>29.8751</v>
      </c>
      <c r="E48" s="15">
        <v>25.746099999999998</v>
      </c>
      <c r="F48" s="15">
        <v>22.898399999999999</v>
      </c>
      <c r="G48" s="15">
        <v>27.236699999999999</v>
      </c>
      <c r="H48" s="15">
        <v>21.653300000000002</v>
      </c>
      <c r="I48" s="15">
        <v>27.492000000000001</v>
      </c>
      <c r="J48" s="15">
        <v>29.874199999999998</v>
      </c>
      <c r="K48" s="15">
        <v>25.783000000000001</v>
      </c>
      <c r="L48" s="15">
        <v>22.898399999999999</v>
      </c>
      <c r="M48" s="15">
        <v>27.236699999999999</v>
      </c>
      <c r="N48" s="15">
        <v>21.8048</v>
      </c>
      <c r="O48" s="15">
        <v>15.8712</v>
      </c>
      <c r="P48" s="15">
        <v>35.2102</v>
      </c>
      <c r="Q48" s="15">
        <v>15.167999999999999</v>
      </c>
      <c r="R48" s="15" t="s">
        <v>265</v>
      </c>
      <c r="S48" s="15" t="s">
        <v>265</v>
      </c>
      <c r="T48" s="15">
        <v>15.167999999999999</v>
      </c>
      <c r="U48" s="15">
        <v>20.383299999999998</v>
      </c>
      <c r="V48" s="15">
        <v>0</v>
      </c>
      <c r="W48" s="15">
        <v>20.383299999999998</v>
      </c>
      <c r="X48" s="15">
        <v>0</v>
      </c>
      <c r="Y48" s="15">
        <v>20.752600000000001</v>
      </c>
      <c r="Z48" s="15">
        <v>20.332000000000001</v>
      </c>
      <c r="AA48" s="15">
        <v>20.383299999999998</v>
      </c>
      <c r="AB48" s="15">
        <v>0</v>
      </c>
      <c r="AC48" s="15">
        <v>20.383299999999998</v>
      </c>
      <c r="AD48" s="15">
        <v>0</v>
      </c>
      <c r="AE48" s="15">
        <v>20.752600000000001</v>
      </c>
      <c r="AF48" s="15">
        <v>20.332000000000001</v>
      </c>
      <c r="AG48" s="15">
        <v>0</v>
      </c>
      <c r="AH48" s="15">
        <v>0</v>
      </c>
      <c r="AI48" s="15">
        <v>0</v>
      </c>
      <c r="AJ48" s="15" t="s">
        <v>265</v>
      </c>
      <c r="AK48" s="15" t="s">
        <v>265</v>
      </c>
      <c r="AL48" s="15">
        <v>0</v>
      </c>
      <c r="AM48" s="15">
        <v>24.962</v>
      </c>
    </row>
    <row r="49" spans="1:39" hidden="1" outlineLevel="1">
      <c r="A49" s="9">
        <v>41699</v>
      </c>
      <c r="B49" s="15">
        <v>25.7591</v>
      </c>
      <c r="C49" s="15">
        <v>26.543700000000001</v>
      </c>
      <c r="D49" s="15">
        <v>29.226099999999999</v>
      </c>
      <c r="E49" s="15">
        <v>24.159400000000002</v>
      </c>
      <c r="F49" s="15">
        <v>20.028099999999998</v>
      </c>
      <c r="G49" s="15">
        <v>25.856200000000001</v>
      </c>
      <c r="H49" s="15">
        <v>21.7776</v>
      </c>
      <c r="I49" s="15">
        <v>26.5442</v>
      </c>
      <c r="J49" s="15">
        <v>29.2272</v>
      </c>
      <c r="K49" s="15">
        <v>24.159400000000002</v>
      </c>
      <c r="L49" s="15">
        <v>20.028099999999998</v>
      </c>
      <c r="M49" s="15">
        <v>25.856200000000001</v>
      </c>
      <c r="N49" s="15">
        <v>21.7776</v>
      </c>
      <c r="O49" s="15">
        <v>11.043100000000001</v>
      </c>
      <c r="P49" s="15">
        <v>11.043100000000001</v>
      </c>
      <c r="Q49" s="15" t="s">
        <v>265</v>
      </c>
      <c r="R49" s="15" t="s">
        <v>265</v>
      </c>
      <c r="S49" s="15" t="s">
        <v>265</v>
      </c>
      <c r="T49" s="15" t="s">
        <v>265</v>
      </c>
      <c r="U49" s="15">
        <v>22.702100000000002</v>
      </c>
      <c r="V49" s="15">
        <v>0</v>
      </c>
      <c r="W49" s="15">
        <v>22.702100000000002</v>
      </c>
      <c r="X49" s="15">
        <v>0</v>
      </c>
      <c r="Y49" s="15">
        <v>0</v>
      </c>
      <c r="Z49" s="15">
        <v>22.702100000000002</v>
      </c>
      <c r="AA49" s="15">
        <v>22.702100000000002</v>
      </c>
      <c r="AB49" s="15">
        <v>0</v>
      </c>
      <c r="AC49" s="15">
        <v>22.702100000000002</v>
      </c>
      <c r="AD49" s="15">
        <v>0</v>
      </c>
      <c r="AE49" s="15">
        <v>0</v>
      </c>
      <c r="AF49" s="15">
        <v>22.702100000000002</v>
      </c>
      <c r="AG49" s="15">
        <v>0</v>
      </c>
      <c r="AH49" s="15">
        <v>0</v>
      </c>
      <c r="AI49" s="15" t="s">
        <v>265</v>
      </c>
      <c r="AJ49" s="15" t="s">
        <v>265</v>
      </c>
      <c r="AK49" s="15" t="s">
        <v>265</v>
      </c>
      <c r="AL49" s="15" t="s">
        <v>265</v>
      </c>
      <c r="AM49" s="15">
        <v>24.807200000000002</v>
      </c>
    </row>
    <row r="50" spans="1:39" hidden="1" outlineLevel="1">
      <c r="A50" s="9">
        <v>41730</v>
      </c>
      <c r="B50" s="15">
        <v>26.854099999999999</v>
      </c>
      <c r="C50" s="15">
        <v>27.7697</v>
      </c>
      <c r="D50" s="15">
        <v>29.128499999999999</v>
      </c>
      <c r="E50" s="15">
        <v>26.674600000000002</v>
      </c>
      <c r="F50" s="15">
        <v>24.668299999999999</v>
      </c>
      <c r="G50" s="15">
        <v>27.5379</v>
      </c>
      <c r="H50" s="15">
        <v>22.499700000000001</v>
      </c>
      <c r="I50" s="15">
        <v>27.772300000000001</v>
      </c>
      <c r="J50" s="15">
        <v>29.134699999999999</v>
      </c>
      <c r="K50" s="15">
        <v>26.674600000000002</v>
      </c>
      <c r="L50" s="15">
        <v>24.668299999999999</v>
      </c>
      <c r="M50" s="15">
        <v>27.5379</v>
      </c>
      <c r="N50" s="15">
        <v>22.499700000000001</v>
      </c>
      <c r="O50" s="15">
        <v>0.62629999999999997</v>
      </c>
      <c r="P50" s="15">
        <v>0.62629999999999997</v>
      </c>
      <c r="Q50" s="15" t="s">
        <v>265</v>
      </c>
      <c r="R50" s="15" t="s">
        <v>265</v>
      </c>
      <c r="S50" s="15" t="s">
        <v>265</v>
      </c>
      <c r="T50" s="15" t="s">
        <v>265</v>
      </c>
      <c r="U50" s="15">
        <v>26.542200000000001</v>
      </c>
      <c r="V50" s="15">
        <v>0</v>
      </c>
      <c r="W50" s="15">
        <v>26.542200000000001</v>
      </c>
      <c r="X50" s="15">
        <v>0</v>
      </c>
      <c r="Y50" s="15">
        <v>0</v>
      </c>
      <c r="Z50" s="15">
        <v>26.542200000000001</v>
      </c>
      <c r="AA50" s="15">
        <v>26.542200000000001</v>
      </c>
      <c r="AB50" s="15">
        <v>0</v>
      </c>
      <c r="AC50" s="15">
        <v>26.542200000000001</v>
      </c>
      <c r="AD50" s="15">
        <v>0</v>
      </c>
      <c r="AE50" s="15">
        <v>0</v>
      </c>
      <c r="AF50" s="15">
        <v>26.542200000000001</v>
      </c>
      <c r="AG50" s="15">
        <v>0</v>
      </c>
      <c r="AH50" s="15">
        <v>0</v>
      </c>
      <c r="AI50" s="15" t="s">
        <v>265</v>
      </c>
      <c r="AJ50" s="15" t="s">
        <v>265</v>
      </c>
      <c r="AK50" s="15" t="s">
        <v>265</v>
      </c>
      <c r="AL50" s="15" t="s">
        <v>265</v>
      </c>
      <c r="AM50" s="15">
        <v>25.036000000000001</v>
      </c>
    </row>
    <row r="51" spans="1:39" hidden="1" outlineLevel="1">
      <c r="A51" s="9">
        <v>41760</v>
      </c>
      <c r="B51" s="15">
        <v>27.563500000000001</v>
      </c>
      <c r="C51" s="15">
        <v>28.651199999999999</v>
      </c>
      <c r="D51" s="15">
        <v>29.584700000000002</v>
      </c>
      <c r="E51" s="15">
        <v>27.959599999999998</v>
      </c>
      <c r="F51" s="15">
        <v>25.4816</v>
      </c>
      <c r="G51" s="15">
        <v>28.406500000000001</v>
      </c>
      <c r="H51" s="15">
        <v>27.513200000000001</v>
      </c>
      <c r="I51" s="15">
        <v>28.651299999999999</v>
      </c>
      <c r="J51" s="15">
        <v>29.585000000000001</v>
      </c>
      <c r="K51" s="15">
        <v>27.959599999999998</v>
      </c>
      <c r="L51" s="15">
        <v>25.4816</v>
      </c>
      <c r="M51" s="15">
        <v>28.406500000000001</v>
      </c>
      <c r="N51" s="15">
        <v>27.513200000000001</v>
      </c>
      <c r="O51" s="15">
        <v>18.126200000000001</v>
      </c>
      <c r="P51" s="15">
        <v>18.126200000000001</v>
      </c>
      <c r="Q51" s="15" t="s">
        <v>265</v>
      </c>
      <c r="R51" s="15" t="s">
        <v>265</v>
      </c>
      <c r="S51" s="15" t="s">
        <v>265</v>
      </c>
      <c r="T51" s="15" t="s">
        <v>265</v>
      </c>
      <c r="U51" s="15">
        <v>27.289000000000001</v>
      </c>
      <c r="V51" s="15">
        <v>0</v>
      </c>
      <c r="W51" s="15">
        <v>27.289000000000001</v>
      </c>
      <c r="X51" s="15">
        <v>0</v>
      </c>
      <c r="Y51" s="15">
        <v>0</v>
      </c>
      <c r="Z51" s="15">
        <v>27.289000000000001</v>
      </c>
      <c r="AA51" s="15">
        <v>27.289000000000001</v>
      </c>
      <c r="AB51" s="15">
        <v>0</v>
      </c>
      <c r="AC51" s="15">
        <v>27.289000000000001</v>
      </c>
      <c r="AD51" s="15">
        <v>0</v>
      </c>
      <c r="AE51" s="15">
        <v>0</v>
      </c>
      <c r="AF51" s="15">
        <v>27.289000000000001</v>
      </c>
      <c r="AG51" s="15">
        <v>0</v>
      </c>
      <c r="AH51" s="15">
        <v>0</v>
      </c>
      <c r="AI51" s="15" t="s">
        <v>265</v>
      </c>
      <c r="AJ51" s="15" t="s">
        <v>265</v>
      </c>
      <c r="AK51" s="15" t="s">
        <v>265</v>
      </c>
      <c r="AL51" s="15" t="s">
        <v>265</v>
      </c>
      <c r="AM51" s="15">
        <v>25.176400000000001</v>
      </c>
    </row>
    <row r="52" spans="1:39" hidden="1" outlineLevel="1">
      <c r="A52" s="9">
        <v>41791</v>
      </c>
      <c r="B52" s="15">
        <v>28.251000000000001</v>
      </c>
      <c r="C52" s="15">
        <v>29.352799999999998</v>
      </c>
      <c r="D52" s="15">
        <v>29.985700000000001</v>
      </c>
      <c r="E52" s="15">
        <v>28.786999999999999</v>
      </c>
      <c r="F52" s="15">
        <v>25.6828</v>
      </c>
      <c r="G52" s="15">
        <v>29.578399999999998</v>
      </c>
      <c r="H52" s="15">
        <v>27.192799999999998</v>
      </c>
      <c r="I52" s="15">
        <v>29.352900000000002</v>
      </c>
      <c r="J52" s="15">
        <v>29.985800000000001</v>
      </c>
      <c r="K52" s="15">
        <v>28.786999999999999</v>
      </c>
      <c r="L52" s="15">
        <v>25.6828</v>
      </c>
      <c r="M52" s="15">
        <v>29.578399999999998</v>
      </c>
      <c r="N52" s="15">
        <v>27.192799999999998</v>
      </c>
      <c r="O52" s="15">
        <v>15.672599999999999</v>
      </c>
      <c r="P52" s="15">
        <v>15.672599999999999</v>
      </c>
      <c r="Q52" s="15" t="s">
        <v>265</v>
      </c>
      <c r="R52" s="15" t="s">
        <v>265</v>
      </c>
      <c r="S52" s="15" t="s">
        <v>265</v>
      </c>
      <c r="T52" s="15" t="s">
        <v>265</v>
      </c>
      <c r="U52" s="15">
        <v>32.86</v>
      </c>
      <c r="V52" s="15">
        <v>0</v>
      </c>
      <c r="W52" s="15">
        <v>32.86</v>
      </c>
      <c r="X52" s="15">
        <v>0</v>
      </c>
      <c r="Y52" s="15">
        <v>19.024899999999999</v>
      </c>
      <c r="Z52" s="15">
        <v>35.087499999999999</v>
      </c>
      <c r="AA52" s="15">
        <v>32.86</v>
      </c>
      <c r="AB52" s="15">
        <v>0</v>
      </c>
      <c r="AC52" s="15">
        <v>32.86</v>
      </c>
      <c r="AD52" s="15">
        <v>0</v>
      </c>
      <c r="AE52" s="15">
        <v>19.024899999999999</v>
      </c>
      <c r="AF52" s="15">
        <v>35.087499999999999</v>
      </c>
      <c r="AG52" s="15">
        <v>0</v>
      </c>
      <c r="AH52" s="15">
        <v>0</v>
      </c>
      <c r="AI52" s="15" t="s">
        <v>265</v>
      </c>
      <c r="AJ52" s="15" t="s">
        <v>265</v>
      </c>
      <c r="AK52" s="15" t="s">
        <v>265</v>
      </c>
      <c r="AL52" s="15" t="s">
        <v>265</v>
      </c>
      <c r="AM52" s="15">
        <v>25.057200000000002</v>
      </c>
    </row>
    <row r="53" spans="1:39" hidden="1" outlineLevel="1">
      <c r="A53" s="9">
        <v>41821</v>
      </c>
      <c r="B53" s="15">
        <v>27.835000000000001</v>
      </c>
      <c r="C53" s="15">
        <v>29.670999999999999</v>
      </c>
      <c r="D53" s="15">
        <v>30.9572</v>
      </c>
      <c r="E53" s="15">
        <v>28.422000000000001</v>
      </c>
      <c r="F53" s="15">
        <v>25.495799999999999</v>
      </c>
      <c r="G53" s="15">
        <v>29.476700000000001</v>
      </c>
      <c r="H53" s="15">
        <v>24.935500000000001</v>
      </c>
      <c r="I53" s="15">
        <v>29.676500000000001</v>
      </c>
      <c r="J53" s="15">
        <v>30.9574</v>
      </c>
      <c r="K53" s="15">
        <v>28.431799999999999</v>
      </c>
      <c r="L53" s="15">
        <v>25.495799999999999</v>
      </c>
      <c r="M53" s="15">
        <v>29.476700000000001</v>
      </c>
      <c r="N53" s="15">
        <v>24.988</v>
      </c>
      <c r="O53" s="15">
        <v>13.559799999999999</v>
      </c>
      <c r="P53" s="15">
        <v>17.665700000000001</v>
      </c>
      <c r="Q53" s="15">
        <v>13.49</v>
      </c>
      <c r="R53" s="15" t="s">
        <v>265</v>
      </c>
      <c r="S53" s="15" t="s">
        <v>265</v>
      </c>
      <c r="T53" s="15">
        <v>13.49</v>
      </c>
      <c r="U53" s="15">
        <v>23.114799999999999</v>
      </c>
      <c r="V53" s="15">
        <v>0</v>
      </c>
      <c r="W53" s="15">
        <v>23.114799999999999</v>
      </c>
      <c r="X53" s="15">
        <v>0</v>
      </c>
      <c r="Y53" s="15">
        <v>20.6</v>
      </c>
      <c r="Z53" s="15">
        <v>24.992699999999999</v>
      </c>
      <c r="AA53" s="15">
        <v>23.114799999999999</v>
      </c>
      <c r="AB53" s="15">
        <v>0</v>
      </c>
      <c r="AC53" s="15">
        <v>23.114799999999999</v>
      </c>
      <c r="AD53" s="15">
        <v>0</v>
      </c>
      <c r="AE53" s="15">
        <v>20.6</v>
      </c>
      <c r="AF53" s="15">
        <v>24.992699999999999</v>
      </c>
      <c r="AG53" s="15">
        <v>0</v>
      </c>
      <c r="AH53" s="15">
        <v>0</v>
      </c>
      <c r="AI53" s="15">
        <v>0</v>
      </c>
      <c r="AJ53" s="15" t="s">
        <v>265</v>
      </c>
      <c r="AK53" s="15" t="s">
        <v>265</v>
      </c>
      <c r="AL53" s="15">
        <v>0</v>
      </c>
      <c r="AM53" s="15">
        <v>23.870699999999999</v>
      </c>
    </row>
    <row r="54" spans="1:39" hidden="1" outlineLevel="1">
      <c r="A54" s="9">
        <v>41852</v>
      </c>
      <c r="B54" s="15">
        <v>27.637699999999999</v>
      </c>
      <c r="C54" s="15">
        <v>29.3704</v>
      </c>
      <c r="D54" s="15">
        <v>30.3703</v>
      </c>
      <c r="E54" s="15">
        <v>28.456499999999998</v>
      </c>
      <c r="F54" s="15">
        <v>21.055399999999999</v>
      </c>
      <c r="G54" s="15">
        <v>30.360800000000001</v>
      </c>
      <c r="H54" s="15">
        <v>25.035399999999999</v>
      </c>
      <c r="I54" s="15">
        <v>29.369499999999999</v>
      </c>
      <c r="J54" s="15">
        <v>30.368600000000001</v>
      </c>
      <c r="K54" s="15">
        <v>28.456499999999998</v>
      </c>
      <c r="L54" s="15">
        <v>21.055399999999999</v>
      </c>
      <c r="M54" s="15">
        <v>30.360800000000001</v>
      </c>
      <c r="N54" s="15">
        <v>25.035399999999999</v>
      </c>
      <c r="O54" s="15">
        <v>36.649900000000002</v>
      </c>
      <c r="P54" s="15">
        <v>36.649900000000002</v>
      </c>
      <c r="Q54" s="15" t="s">
        <v>265</v>
      </c>
      <c r="R54" s="15" t="s">
        <v>265</v>
      </c>
      <c r="S54" s="15" t="s">
        <v>265</v>
      </c>
      <c r="T54" s="15" t="s">
        <v>265</v>
      </c>
      <c r="U54" s="15">
        <v>25.227499999999999</v>
      </c>
      <c r="V54" s="15">
        <v>0</v>
      </c>
      <c r="W54" s="15">
        <v>25.227499999999999</v>
      </c>
      <c r="X54" s="15">
        <v>0</v>
      </c>
      <c r="Y54" s="15">
        <v>27.801100000000002</v>
      </c>
      <c r="Z54" s="15">
        <v>21.857800000000001</v>
      </c>
      <c r="AA54" s="15">
        <v>25.227499999999999</v>
      </c>
      <c r="AB54" s="15">
        <v>0</v>
      </c>
      <c r="AC54" s="15">
        <v>25.227499999999999</v>
      </c>
      <c r="AD54" s="15">
        <v>0</v>
      </c>
      <c r="AE54" s="15">
        <v>27.801100000000002</v>
      </c>
      <c r="AF54" s="15">
        <v>21.857800000000001</v>
      </c>
      <c r="AG54" s="15">
        <v>0</v>
      </c>
      <c r="AH54" s="15">
        <v>0</v>
      </c>
      <c r="AI54" s="15" t="s">
        <v>265</v>
      </c>
      <c r="AJ54" s="15" t="s">
        <v>265</v>
      </c>
      <c r="AK54" s="15" t="s">
        <v>265</v>
      </c>
      <c r="AL54" s="15" t="s">
        <v>265</v>
      </c>
      <c r="AM54" s="15">
        <v>22.667000000000002</v>
      </c>
    </row>
    <row r="55" spans="1:39" hidden="1" outlineLevel="1">
      <c r="A55" s="9">
        <v>41883</v>
      </c>
      <c r="B55" s="15">
        <v>27.084299999999999</v>
      </c>
      <c r="C55" s="15">
        <v>29.4254</v>
      </c>
      <c r="D55" s="15">
        <v>29.5989</v>
      </c>
      <c r="E55" s="15">
        <v>29.284199999999998</v>
      </c>
      <c r="F55" s="15">
        <v>22.523599999999998</v>
      </c>
      <c r="G55" s="15">
        <v>30.7455</v>
      </c>
      <c r="H55" s="15">
        <v>27.259699999999999</v>
      </c>
      <c r="I55" s="15">
        <v>29.4255</v>
      </c>
      <c r="J55" s="15">
        <v>29.5992</v>
      </c>
      <c r="K55" s="15">
        <v>29.284199999999998</v>
      </c>
      <c r="L55" s="15">
        <v>22.523599999999998</v>
      </c>
      <c r="M55" s="15">
        <v>30.7455</v>
      </c>
      <c r="N55" s="15">
        <v>27.259699999999999</v>
      </c>
      <c r="O55" s="15">
        <v>13.6243</v>
      </c>
      <c r="P55" s="15">
        <v>13.6243</v>
      </c>
      <c r="Q55" s="15">
        <v>0</v>
      </c>
      <c r="R55" s="15" t="s">
        <v>265</v>
      </c>
      <c r="S55" s="15" t="s">
        <v>265</v>
      </c>
      <c r="T55" s="15">
        <v>0</v>
      </c>
      <c r="U55" s="15">
        <v>16.4712</v>
      </c>
      <c r="V55" s="15">
        <v>0</v>
      </c>
      <c r="W55" s="15">
        <v>16.4712</v>
      </c>
      <c r="X55" s="15">
        <v>0</v>
      </c>
      <c r="Y55" s="15">
        <v>22.881</v>
      </c>
      <c r="Z55" s="15">
        <v>9.6593</v>
      </c>
      <c r="AA55" s="15">
        <v>22.870100000000001</v>
      </c>
      <c r="AB55" s="15">
        <v>0</v>
      </c>
      <c r="AC55" s="15">
        <v>22.870100000000001</v>
      </c>
      <c r="AD55" s="15">
        <v>0</v>
      </c>
      <c r="AE55" s="15">
        <v>22.881</v>
      </c>
      <c r="AF55" s="15">
        <v>19.973400000000002</v>
      </c>
      <c r="AG55" s="15">
        <v>9.6180000000000003</v>
      </c>
      <c r="AH55" s="15">
        <v>0</v>
      </c>
      <c r="AI55" s="15">
        <v>9.6180000000000003</v>
      </c>
      <c r="AJ55" s="15" t="s">
        <v>265</v>
      </c>
      <c r="AK55" s="15" t="s">
        <v>265</v>
      </c>
      <c r="AL55" s="15">
        <v>9.6180000000000003</v>
      </c>
      <c r="AM55" s="15">
        <v>21.471699999999998</v>
      </c>
    </row>
    <row r="56" spans="1:39" hidden="1" outlineLevel="1">
      <c r="A56" s="9">
        <v>41913</v>
      </c>
      <c r="B56" s="15">
        <v>25.749600000000001</v>
      </c>
      <c r="C56" s="15">
        <v>27.645399999999999</v>
      </c>
      <c r="D56" s="15">
        <v>28.5855</v>
      </c>
      <c r="E56" s="15">
        <v>27.009599999999999</v>
      </c>
      <c r="F56" s="15">
        <v>23.866299999999999</v>
      </c>
      <c r="G56" s="15">
        <v>28.0488</v>
      </c>
      <c r="H56" s="15">
        <v>22.9465</v>
      </c>
      <c r="I56" s="15">
        <v>27.664899999999999</v>
      </c>
      <c r="J56" s="15">
        <v>28.586400000000001</v>
      </c>
      <c r="K56" s="15">
        <v>27.040299999999998</v>
      </c>
      <c r="L56" s="15">
        <v>23.866299999999999</v>
      </c>
      <c r="M56" s="15">
        <v>28.0488</v>
      </c>
      <c r="N56" s="15">
        <v>23.167400000000001</v>
      </c>
      <c r="O56" s="15">
        <v>14.1045</v>
      </c>
      <c r="P56" s="15">
        <v>5.4122000000000003</v>
      </c>
      <c r="Q56" s="15">
        <v>14.1998</v>
      </c>
      <c r="R56" s="15" t="s">
        <v>265</v>
      </c>
      <c r="S56" s="15" t="s">
        <v>265</v>
      </c>
      <c r="T56" s="15">
        <v>14.1998</v>
      </c>
      <c r="U56" s="15">
        <v>17.626200000000001</v>
      </c>
      <c r="V56" s="15">
        <v>0</v>
      </c>
      <c r="W56" s="15">
        <v>17.626200000000001</v>
      </c>
      <c r="X56" s="15">
        <v>0</v>
      </c>
      <c r="Y56" s="15">
        <v>0</v>
      </c>
      <c r="Z56" s="15">
        <v>17.626200000000001</v>
      </c>
      <c r="AA56" s="15">
        <v>21.897400000000001</v>
      </c>
      <c r="AB56" s="15">
        <v>0</v>
      </c>
      <c r="AC56" s="15">
        <v>21.897400000000001</v>
      </c>
      <c r="AD56" s="15">
        <v>0</v>
      </c>
      <c r="AE56" s="15">
        <v>0</v>
      </c>
      <c r="AF56" s="15">
        <v>21.897400000000001</v>
      </c>
      <c r="AG56" s="15">
        <v>7.9020000000000001</v>
      </c>
      <c r="AH56" s="15">
        <v>0</v>
      </c>
      <c r="AI56" s="15">
        <v>7.9020000000000001</v>
      </c>
      <c r="AJ56" s="15" t="s">
        <v>265</v>
      </c>
      <c r="AK56" s="15" t="s">
        <v>265</v>
      </c>
      <c r="AL56" s="15">
        <v>7.9020000000000001</v>
      </c>
      <c r="AM56" s="15">
        <v>21.754200000000001</v>
      </c>
    </row>
    <row r="57" spans="1:39" hidden="1" outlineLevel="1">
      <c r="A57" s="9">
        <v>41944</v>
      </c>
      <c r="B57" s="15">
        <v>26.228400000000001</v>
      </c>
      <c r="C57" s="15">
        <v>27.853899999999999</v>
      </c>
      <c r="D57" s="15">
        <v>29.648</v>
      </c>
      <c r="E57" s="15">
        <v>26.745100000000001</v>
      </c>
      <c r="F57" s="15">
        <v>25.870100000000001</v>
      </c>
      <c r="G57" s="15">
        <v>27.200900000000001</v>
      </c>
      <c r="H57" s="15">
        <v>24.566600000000001</v>
      </c>
      <c r="I57" s="15">
        <v>27.863900000000001</v>
      </c>
      <c r="J57" s="15">
        <v>29.648299999999999</v>
      </c>
      <c r="K57" s="15">
        <v>26.760400000000001</v>
      </c>
      <c r="L57" s="15">
        <v>25.870100000000001</v>
      </c>
      <c r="M57" s="15">
        <v>27.200900000000001</v>
      </c>
      <c r="N57" s="15">
        <v>24.678999999999998</v>
      </c>
      <c r="O57" s="15">
        <v>0.7913</v>
      </c>
      <c r="P57" s="15">
        <v>20.119</v>
      </c>
      <c r="Q57" s="15">
        <v>0</v>
      </c>
      <c r="R57" s="15" t="s">
        <v>265</v>
      </c>
      <c r="S57" s="15" t="s">
        <v>265</v>
      </c>
      <c r="T57" s="15">
        <v>0</v>
      </c>
      <c r="U57" s="15">
        <v>16.9954</v>
      </c>
      <c r="V57" s="15">
        <v>0</v>
      </c>
      <c r="W57" s="15">
        <v>16.9954</v>
      </c>
      <c r="X57" s="15">
        <v>0</v>
      </c>
      <c r="Y57" s="15">
        <v>0</v>
      </c>
      <c r="Z57" s="15">
        <v>16.9954</v>
      </c>
      <c r="AA57" s="15">
        <v>16.9954</v>
      </c>
      <c r="AB57" s="15">
        <v>0</v>
      </c>
      <c r="AC57" s="15">
        <v>16.9954</v>
      </c>
      <c r="AD57" s="15">
        <v>0</v>
      </c>
      <c r="AE57" s="15">
        <v>0</v>
      </c>
      <c r="AF57" s="15">
        <v>16.9954</v>
      </c>
      <c r="AG57" s="15">
        <v>0</v>
      </c>
      <c r="AH57" s="15">
        <v>0</v>
      </c>
      <c r="AI57" s="15">
        <v>0</v>
      </c>
      <c r="AJ57" s="15" t="s">
        <v>265</v>
      </c>
      <c r="AK57" s="15" t="s">
        <v>265</v>
      </c>
      <c r="AL57" s="15">
        <v>0</v>
      </c>
      <c r="AM57" s="15">
        <v>21.770700000000001</v>
      </c>
    </row>
    <row r="58" spans="1:39" hidden="1" outlineLevel="1">
      <c r="A58" s="9">
        <v>41974</v>
      </c>
      <c r="B58" s="15">
        <v>25.692</v>
      </c>
      <c r="C58" s="15">
        <v>27.354299999999999</v>
      </c>
      <c r="D58" s="15">
        <v>29.6189</v>
      </c>
      <c r="E58" s="15">
        <v>26.1068</v>
      </c>
      <c r="F58" s="15">
        <v>28.685300000000002</v>
      </c>
      <c r="G58" s="15">
        <v>27.0197</v>
      </c>
      <c r="H58" s="15">
        <v>20.1798</v>
      </c>
      <c r="I58" s="15">
        <v>27.6753</v>
      </c>
      <c r="J58" s="15">
        <v>29.618300000000001</v>
      </c>
      <c r="K58" s="15">
        <v>26.576499999999999</v>
      </c>
      <c r="L58" s="15">
        <v>28.685300000000002</v>
      </c>
      <c r="M58" s="15">
        <v>27.0197</v>
      </c>
      <c r="N58" s="15">
        <v>22.7742</v>
      </c>
      <c r="O58" s="15">
        <v>8.5484000000000009</v>
      </c>
      <c r="P58" s="15">
        <v>36.050600000000003</v>
      </c>
      <c r="Q58" s="15">
        <v>8.4902999999999995</v>
      </c>
      <c r="R58" s="15" t="s">
        <v>265</v>
      </c>
      <c r="S58" s="15" t="s">
        <v>265</v>
      </c>
      <c r="T58" s="15">
        <v>8.4902999999999995</v>
      </c>
      <c r="U58" s="15">
        <v>15.936299999999999</v>
      </c>
      <c r="V58" s="15">
        <v>0</v>
      </c>
      <c r="W58" s="15">
        <v>15.936299999999999</v>
      </c>
      <c r="X58" s="15">
        <v>0</v>
      </c>
      <c r="Y58" s="15">
        <v>0</v>
      </c>
      <c r="Z58" s="15">
        <v>15.936299999999999</v>
      </c>
      <c r="AA58" s="15">
        <v>15.936299999999999</v>
      </c>
      <c r="AB58" s="15">
        <v>0</v>
      </c>
      <c r="AC58" s="15">
        <v>15.936299999999999</v>
      </c>
      <c r="AD58" s="15">
        <v>0</v>
      </c>
      <c r="AE58" s="15">
        <v>0</v>
      </c>
      <c r="AF58" s="15">
        <v>15.936299999999999</v>
      </c>
      <c r="AG58" s="15">
        <v>0</v>
      </c>
      <c r="AH58" s="15">
        <v>0</v>
      </c>
      <c r="AI58" s="15">
        <v>0</v>
      </c>
      <c r="AJ58" s="15" t="s">
        <v>265</v>
      </c>
      <c r="AK58" s="15" t="s">
        <v>265</v>
      </c>
      <c r="AL58" s="15">
        <v>0</v>
      </c>
      <c r="AM58" s="15">
        <v>21.866599999999998</v>
      </c>
    </row>
    <row r="59" spans="1:39" hidden="1" outlineLevel="1">
      <c r="A59" s="9">
        <v>42005</v>
      </c>
      <c r="B59" s="15">
        <v>26.203299999999999</v>
      </c>
      <c r="C59" s="15">
        <v>28.304200000000002</v>
      </c>
      <c r="D59" s="15">
        <v>30.136600000000001</v>
      </c>
      <c r="E59" s="15">
        <v>27.006699999999999</v>
      </c>
      <c r="F59" s="15">
        <v>32.437600000000003</v>
      </c>
      <c r="G59" s="15">
        <v>27.759899999999998</v>
      </c>
      <c r="H59" s="15">
        <v>20.564699999999998</v>
      </c>
      <c r="I59" s="15">
        <v>28.747599999999998</v>
      </c>
      <c r="J59" s="15">
        <v>30.135999999999999</v>
      </c>
      <c r="K59" s="15">
        <v>27.7224</v>
      </c>
      <c r="L59" s="15">
        <v>32.437600000000003</v>
      </c>
      <c r="M59" s="15">
        <v>27.759899999999998</v>
      </c>
      <c r="N59" s="15">
        <v>25.069099999999999</v>
      </c>
      <c r="O59" s="15">
        <v>10.3583</v>
      </c>
      <c r="P59" s="15">
        <v>38.143599999999999</v>
      </c>
      <c r="Q59" s="15">
        <v>10.326599999999999</v>
      </c>
      <c r="R59" s="15" t="s">
        <v>265</v>
      </c>
      <c r="S59" s="15" t="s">
        <v>265</v>
      </c>
      <c r="T59" s="15">
        <v>10.326599999999999</v>
      </c>
      <c r="U59" s="15">
        <v>16.174499999999998</v>
      </c>
      <c r="V59" s="15">
        <v>0</v>
      </c>
      <c r="W59" s="15">
        <v>16.174499999999998</v>
      </c>
      <c r="X59" s="15">
        <v>0</v>
      </c>
      <c r="Y59" s="15">
        <v>16.575500000000002</v>
      </c>
      <c r="Z59" s="15">
        <v>15.751300000000001</v>
      </c>
      <c r="AA59" s="15">
        <v>16.174499999999998</v>
      </c>
      <c r="AB59" s="15">
        <v>0</v>
      </c>
      <c r="AC59" s="15">
        <v>16.174499999999998</v>
      </c>
      <c r="AD59" s="15">
        <v>0</v>
      </c>
      <c r="AE59" s="15">
        <v>16.575500000000002</v>
      </c>
      <c r="AF59" s="15">
        <v>15.751300000000001</v>
      </c>
      <c r="AG59" s="15">
        <v>0</v>
      </c>
      <c r="AH59" s="15">
        <v>0</v>
      </c>
      <c r="AI59" s="15">
        <v>0</v>
      </c>
      <c r="AJ59" s="15" t="s">
        <v>265</v>
      </c>
      <c r="AK59" s="15" t="s">
        <v>265</v>
      </c>
      <c r="AL59" s="15">
        <v>0</v>
      </c>
      <c r="AM59" s="15">
        <v>21.6554</v>
      </c>
    </row>
    <row r="60" spans="1:39" hidden="1" outlineLevel="1">
      <c r="A60" s="9">
        <v>42036</v>
      </c>
      <c r="B60" s="15">
        <v>24.397400000000001</v>
      </c>
      <c r="C60" s="15">
        <v>26.276299999999999</v>
      </c>
      <c r="D60" s="15">
        <v>29.933</v>
      </c>
      <c r="E60" s="15">
        <v>24.480399999999999</v>
      </c>
      <c r="F60" s="15">
        <v>32.7209</v>
      </c>
      <c r="G60" s="15">
        <v>26.483799999999999</v>
      </c>
      <c r="H60" s="15">
        <v>18.900500000000001</v>
      </c>
      <c r="I60" s="15">
        <v>26.254999999999999</v>
      </c>
      <c r="J60" s="15">
        <v>29.878699999999998</v>
      </c>
      <c r="K60" s="15">
        <v>24.480399999999999</v>
      </c>
      <c r="L60" s="15">
        <v>32.7209</v>
      </c>
      <c r="M60" s="15">
        <v>26.483799999999999</v>
      </c>
      <c r="N60" s="15">
        <v>18.900500000000001</v>
      </c>
      <c r="O60" s="15">
        <v>48.668900000000001</v>
      </c>
      <c r="P60" s="15">
        <v>48.668900000000001</v>
      </c>
      <c r="Q60" s="15" t="s">
        <v>265</v>
      </c>
      <c r="R60" s="15" t="s">
        <v>265</v>
      </c>
      <c r="S60" s="15" t="s">
        <v>265</v>
      </c>
      <c r="T60" s="15" t="s">
        <v>265</v>
      </c>
      <c r="U60" s="15">
        <v>15.652799999999999</v>
      </c>
      <c r="V60" s="15">
        <v>0</v>
      </c>
      <c r="W60" s="15">
        <v>15.652799999999999</v>
      </c>
      <c r="X60" s="15">
        <v>0</v>
      </c>
      <c r="Y60" s="15">
        <v>17.9514</v>
      </c>
      <c r="Z60" s="15">
        <v>15.5154</v>
      </c>
      <c r="AA60" s="15">
        <v>15.652799999999999</v>
      </c>
      <c r="AB60" s="15">
        <v>0</v>
      </c>
      <c r="AC60" s="15">
        <v>15.652799999999999</v>
      </c>
      <c r="AD60" s="15">
        <v>0</v>
      </c>
      <c r="AE60" s="15">
        <v>17.9514</v>
      </c>
      <c r="AF60" s="15">
        <v>15.5154</v>
      </c>
      <c r="AG60" s="15">
        <v>0</v>
      </c>
      <c r="AH60" s="15">
        <v>0</v>
      </c>
      <c r="AI60" s="15" t="s">
        <v>265</v>
      </c>
      <c r="AJ60" s="15" t="s">
        <v>265</v>
      </c>
      <c r="AK60" s="15" t="s">
        <v>265</v>
      </c>
      <c r="AL60" s="15" t="s">
        <v>265</v>
      </c>
      <c r="AM60" s="15">
        <v>25.0121</v>
      </c>
    </row>
    <row r="61" spans="1:39" hidden="1" outlineLevel="1">
      <c r="A61" s="9">
        <v>42064</v>
      </c>
      <c r="B61" s="15">
        <v>25.7407</v>
      </c>
      <c r="C61" s="15">
        <v>26.301200000000001</v>
      </c>
      <c r="D61" s="15">
        <v>30.8416</v>
      </c>
      <c r="E61" s="15">
        <v>24.786799999999999</v>
      </c>
      <c r="F61" s="15">
        <v>34.054699999999997</v>
      </c>
      <c r="G61" s="15">
        <v>25.485399999999998</v>
      </c>
      <c r="H61" s="15">
        <v>18.1572</v>
      </c>
      <c r="I61" s="15">
        <v>26.283100000000001</v>
      </c>
      <c r="J61" s="15">
        <v>30.8065</v>
      </c>
      <c r="K61" s="15">
        <v>24.786799999999999</v>
      </c>
      <c r="L61" s="15">
        <v>34.054699999999997</v>
      </c>
      <c r="M61" s="15">
        <v>25.485399999999998</v>
      </c>
      <c r="N61" s="15">
        <v>18.1572</v>
      </c>
      <c r="O61" s="15">
        <v>35.079900000000002</v>
      </c>
      <c r="P61" s="15">
        <v>35.079900000000002</v>
      </c>
      <c r="Q61" s="15" t="s">
        <v>265</v>
      </c>
      <c r="R61" s="15" t="s">
        <v>265</v>
      </c>
      <c r="S61" s="15" t="s">
        <v>265</v>
      </c>
      <c r="T61" s="15" t="s">
        <v>265</v>
      </c>
      <c r="U61" s="15">
        <v>11.3751</v>
      </c>
      <c r="V61" s="15">
        <v>0</v>
      </c>
      <c r="W61" s="15">
        <v>11.3751</v>
      </c>
      <c r="X61" s="15">
        <v>0</v>
      </c>
      <c r="Y61" s="15">
        <v>20.141999999999999</v>
      </c>
      <c r="Z61" s="15">
        <v>10.659800000000001</v>
      </c>
      <c r="AA61" s="15">
        <v>11.3751</v>
      </c>
      <c r="AB61" s="15">
        <v>0</v>
      </c>
      <c r="AC61" s="15">
        <v>11.3751</v>
      </c>
      <c r="AD61" s="15">
        <v>0</v>
      </c>
      <c r="AE61" s="15">
        <v>20.141999999999999</v>
      </c>
      <c r="AF61" s="15">
        <v>10.659800000000001</v>
      </c>
      <c r="AG61" s="15">
        <v>0</v>
      </c>
      <c r="AH61" s="15">
        <v>0</v>
      </c>
      <c r="AI61" s="15" t="s">
        <v>265</v>
      </c>
      <c r="AJ61" s="15" t="s">
        <v>265</v>
      </c>
      <c r="AK61" s="15" t="s">
        <v>265</v>
      </c>
      <c r="AL61" s="15" t="s">
        <v>265</v>
      </c>
      <c r="AM61" s="15">
        <v>28.6997</v>
      </c>
    </row>
    <row r="62" spans="1:39" hidden="1" outlineLevel="1">
      <c r="A62" s="9">
        <v>42095</v>
      </c>
      <c r="B62" s="15">
        <v>25.7592</v>
      </c>
      <c r="C62" s="15">
        <v>26.294599999999999</v>
      </c>
      <c r="D62" s="15">
        <v>33.903599999999997</v>
      </c>
      <c r="E62" s="15">
        <v>24.975000000000001</v>
      </c>
      <c r="F62" s="15">
        <v>50.610300000000002</v>
      </c>
      <c r="G62" s="15">
        <v>25.827400000000001</v>
      </c>
      <c r="H62" s="15">
        <v>11.587199999999999</v>
      </c>
      <c r="I62" s="15">
        <v>26.2883</v>
      </c>
      <c r="J62" s="15">
        <v>33.888399999999997</v>
      </c>
      <c r="K62" s="15">
        <v>24.975000000000001</v>
      </c>
      <c r="L62" s="15">
        <v>50.610300000000002</v>
      </c>
      <c r="M62" s="15">
        <v>25.827400000000001</v>
      </c>
      <c r="N62" s="15">
        <v>11.587199999999999</v>
      </c>
      <c r="O62" s="15">
        <v>38.001899999999999</v>
      </c>
      <c r="P62" s="15">
        <v>38.001899999999999</v>
      </c>
      <c r="Q62" s="15" t="s">
        <v>265</v>
      </c>
      <c r="R62" s="15" t="s">
        <v>265</v>
      </c>
      <c r="S62" s="15" t="s">
        <v>265</v>
      </c>
      <c r="T62" s="15" t="s">
        <v>265</v>
      </c>
      <c r="U62" s="15">
        <v>11.9947</v>
      </c>
      <c r="V62" s="15">
        <v>0</v>
      </c>
      <c r="W62" s="15">
        <v>11.9947</v>
      </c>
      <c r="X62" s="15">
        <v>0</v>
      </c>
      <c r="Y62" s="15">
        <v>19</v>
      </c>
      <c r="Z62" s="15">
        <v>11.9343</v>
      </c>
      <c r="AA62" s="15">
        <v>11.9947</v>
      </c>
      <c r="AB62" s="15">
        <v>0</v>
      </c>
      <c r="AC62" s="15">
        <v>11.9947</v>
      </c>
      <c r="AD62" s="15">
        <v>0</v>
      </c>
      <c r="AE62" s="15">
        <v>19</v>
      </c>
      <c r="AF62" s="15">
        <v>11.9343</v>
      </c>
      <c r="AG62" s="15">
        <v>0</v>
      </c>
      <c r="AH62" s="15">
        <v>0</v>
      </c>
      <c r="AI62" s="15" t="s">
        <v>265</v>
      </c>
      <c r="AJ62" s="15" t="s">
        <v>265</v>
      </c>
      <c r="AK62" s="15" t="s">
        <v>265</v>
      </c>
      <c r="AL62" s="15" t="s">
        <v>265</v>
      </c>
      <c r="AM62" s="15">
        <v>31.118400000000001</v>
      </c>
    </row>
    <row r="63" spans="1:39" hidden="1" outlineLevel="1">
      <c r="A63" s="9">
        <v>42125</v>
      </c>
      <c r="B63" s="15">
        <v>27.3306</v>
      </c>
      <c r="C63" s="15">
        <v>27.866800000000001</v>
      </c>
      <c r="D63" s="15">
        <v>34.296100000000003</v>
      </c>
      <c r="E63" s="15">
        <v>26.6126</v>
      </c>
      <c r="F63" s="15">
        <v>29.0517</v>
      </c>
      <c r="G63" s="15">
        <v>27.005099999999999</v>
      </c>
      <c r="H63" s="15">
        <v>19.277799999999999</v>
      </c>
      <c r="I63" s="15">
        <v>28.078499999999998</v>
      </c>
      <c r="J63" s="15">
        <v>34.292700000000004</v>
      </c>
      <c r="K63" s="15">
        <v>26.841999999999999</v>
      </c>
      <c r="L63" s="15">
        <v>29.0517</v>
      </c>
      <c r="M63" s="15">
        <v>27.005099999999999</v>
      </c>
      <c r="N63" s="15">
        <v>20.833300000000001</v>
      </c>
      <c r="O63" s="15">
        <v>16.1036</v>
      </c>
      <c r="P63" s="15">
        <v>36.879800000000003</v>
      </c>
      <c r="Q63" s="15">
        <v>15.85</v>
      </c>
      <c r="R63" s="15" t="s">
        <v>265</v>
      </c>
      <c r="S63" s="15" t="s">
        <v>265</v>
      </c>
      <c r="T63" s="15">
        <v>15.85</v>
      </c>
      <c r="U63" s="15">
        <v>10.4559</v>
      </c>
      <c r="V63" s="15">
        <v>0</v>
      </c>
      <c r="W63" s="15">
        <v>10.4559</v>
      </c>
      <c r="X63" s="15">
        <v>0</v>
      </c>
      <c r="Y63" s="15">
        <v>24.670400000000001</v>
      </c>
      <c r="Z63" s="15">
        <v>10.451499999999999</v>
      </c>
      <c r="AA63" s="15">
        <v>10.4559</v>
      </c>
      <c r="AB63" s="15">
        <v>0</v>
      </c>
      <c r="AC63" s="15">
        <v>10.4559</v>
      </c>
      <c r="AD63" s="15">
        <v>0</v>
      </c>
      <c r="AE63" s="15">
        <v>24.670400000000001</v>
      </c>
      <c r="AF63" s="15">
        <v>10.451499999999999</v>
      </c>
      <c r="AG63" s="15">
        <v>0</v>
      </c>
      <c r="AH63" s="15">
        <v>0</v>
      </c>
      <c r="AI63" s="15">
        <v>0</v>
      </c>
      <c r="AJ63" s="15" t="s">
        <v>265</v>
      </c>
      <c r="AK63" s="15" t="s">
        <v>265</v>
      </c>
      <c r="AL63" s="15">
        <v>0</v>
      </c>
      <c r="AM63" s="15">
        <v>30.452000000000002</v>
      </c>
    </row>
    <row r="64" spans="1:39" hidden="1" outlineLevel="1">
      <c r="A64" s="9">
        <v>42156</v>
      </c>
      <c r="B64" s="15">
        <v>27.873000000000001</v>
      </c>
      <c r="C64" s="15">
        <v>27.052800000000001</v>
      </c>
      <c r="D64" s="15">
        <v>33.942900000000002</v>
      </c>
      <c r="E64" s="15">
        <v>25.8003</v>
      </c>
      <c r="F64" s="15">
        <v>33.910800000000002</v>
      </c>
      <c r="G64" s="15">
        <v>26.502600000000001</v>
      </c>
      <c r="H64" s="15">
        <v>14.5989</v>
      </c>
      <c r="I64" s="15">
        <v>27.052600000000002</v>
      </c>
      <c r="J64" s="15">
        <v>33.942500000000003</v>
      </c>
      <c r="K64" s="15">
        <v>25.8003</v>
      </c>
      <c r="L64" s="15">
        <v>33.910800000000002</v>
      </c>
      <c r="M64" s="15">
        <v>26.502600000000001</v>
      </c>
      <c r="N64" s="15">
        <v>14.5989</v>
      </c>
      <c r="O64" s="15">
        <v>37.866</v>
      </c>
      <c r="P64" s="15">
        <v>37.866</v>
      </c>
      <c r="Q64" s="15" t="s">
        <v>265</v>
      </c>
      <c r="R64" s="15" t="s">
        <v>265</v>
      </c>
      <c r="S64" s="15" t="s">
        <v>265</v>
      </c>
      <c r="T64" s="15" t="s">
        <v>265</v>
      </c>
      <c r="U64" s="15">
        <v>4.1924000000000001</v>
      </c>
      <c r="V64" s="15">
        <v>0</v>
      </c>
      <c r="W64" s="15">
        <v>4.1924000000000001</v>
      </c>
      <c r="X64" s="15">
        <v>0</v>
      </c>
      <c r="Y64" s="15">
        <v>17</v>
      </c>
      <c r="Z64" s="15">
        <v>2.4093</v>
      </c>
      <c r="AA64" s="15">
        <v>4.1924000000000001</v>
      </c>
      <c r="AB64" s="15">
        <v>0</v>
      </c>
      <c r="AC64" s="15">
        <v>4.1924000000000001</v>
      </c>
      <c r="AD64" s="15">
        <v>0</v>
      </c>
      <c r="AE64" s="15">
        <v>17</v>
      </c>
      <c r="AF64" s="15">
        <v>2.4093</v>
      </c>
      <c r="AG64" s="15">
        <v>0</v>
      </c>
      <c r="AH64" s="15">
        <v>0</v>
      </c>
      <c r="AI64" s="15" t="s">
        <v>265</v>
      </c>
      <c r="AJ64" s="15" t="s">
        <v>265</v>
      </c>
      <c r="AK64" s="15" t="s">
        <v>265</v>
      </c>
      <c r="AL64" s="15" t="s">
        <v>265</v>
      </c>
      <c r="AM64" s="15">
        <v>31.349499999999999</v>
      </c>
    </row>
    <row r="65" spans="1:39" hidden="1" outlineLevel="1">
      <c r="A65" s="9">
        <v>42186</v>
      </c>
      <c r="B65" s="15">
        <v>27.893599999999999</v>
      </c>
      <c r="C65" s="15">
        <v>27.6617</v>
      </c>
      <c r="D65" s="15">
        <v>33.095799999999997</v>
      </c>
      <c r="E65" s="15">
        <v>26.745000000000001</v>
      </c>
      <c r="F65" s="15">
        <v>30.875900000000001</v>
      </c>
      <c r="G65" s="15">
        <v>27.2788</v>
      </c>
      <c r="H65" s="15">
        <v>20.5381</v>
      </c>
      <c r="I65" s="15">
        <v>27.661000000000001</v>
      </c>
      <c r="J65" s="15">
        <v>33.093200000000003</v>
      </c>
      <c r="K65" s="15">
        <v>26.745000000000001</v>
      </c>
      <c r="L65" s="15">
        <v>30.875900000000001</v>
      </c>
      <c r="M65" s="15">
        <v>27.2788</v>
      </c>
      <c r="N65" s="15">
        <v>20.5381</v>
      </c>
      <c r="O65" s="15">
        <v>39.757300000000001</v>
      </c>
      <c r="P65" s="15">
        <v>39.757300000000001</v>
      </c>
      <c r="Q65" s="15">
        <v>0</v>
      </c>
      <c r="R65" s="15" t="s">
        <v>265</v>
      </c>
      <c r="S65" s="15" t="s">
        <v>265</v>
      </c>
      <c r="T65" s="15">
        <v>0</v>
      </c>
      <c r="U65" s="15">
        <v>13.5566</v>
      </c>
      <c r="V65" s="15">
        <v>0</v>
      </c>
      <c r="W65" s="15">
        <v>13.5566</v>
      </c>
      <c r="X65" s="15">
        <v>0</v>
      </c>
      <c r="Y65" s="15">
        <v>0</v>
      </c>
      <c r="Z65" s="15">
        <v>13.5566</v>
      </c>
      <c r="AA65" s="15">
        <v>14.3187</v>
      </c>
      <c r="AB65" s="15">
        <v>0</v>
      </c>
      <c r="AC65" s="15">
        <v>14.3187</v>
      </c>
      <c r="AD65" s="15">
        <v>0</v>
      </c>
      <c r="AE65" s="15">
        <v>0</v>
      </c>
      <c r="AF65" s="15">
        <v>14.3187</v>
      </c>
      <c r="AG65" s="15">
        <v>10.066000000000001</v>
      </c>
      <c r="AH65" s="15">
        <v>0</v>
      </c>
      <c r="AI65" s="15">
        <v>10.066000000000001</v>
      </c>
      <c r="AJ65" s="15" t="s">
        <v>265</v>
      </c>
      <c r="AK65" s="15" t="s">
        <v>265</v>
      </c>
      <c r="AL65" s="15">
        <v>10.066000000000001</v>
      </c>
      <c r="AM65" s="15">
        <v>31.8386</v>
      </c>
    </row>
    <row r="66" spans="1:39" hidden="1" outlineLevel="1">
      <c r="A66" s="9">
        <v>42217</v>
      </c>
      <c r="B66" s="15">
        <v>24.915900000000001</v>
      </c>
      <c r="C66" s="15">
        <v>24.436299999999999</v>
      </c>
      <c r="D66" s="15">
        <v>33.261499999999998</v>
      </c>
      <c r="E66" s="15">
        <v>23.029699999999998</v>
      </c>
      <c r="F66" s="15">
        <v>32.534999999999997</v>
      </c>
      <c r="G66" s="15">
        <v>23.013400000000001</v>
      </c>
      <c r="H66" s="15">
        <v>17.127700000000001</v>
      </c>
      <c r="I66" s="15">
        <v>23.6449</v>
      </c>
      <c r="J66" s="15">
        <v>29.599499999999999</v>
      </c>
      <c r="K66" s="15">
        <v>23.029699999999998</v>
      </c>
      <c r="L66" s="15">
        <v>32.534999999999997</v>
      </c>
      <c r="M66" s="15">
        <v>23.013400000000001</v>
      </c>
      <c r="N66" s="15">
        <v>17.127700000000001</v>
      </c>
      <c r="O66" s="15">
        <v>40.006900000000002</v>
      </c>
      <c r="P66" s="15">
        <v>40.006900000000002</v>
      </c>
      <c r="Q66" s="15">
        <v>0</v>
      </c>
      <c r="R66" s="15" t="s">
        <v>265</v>
      </c>
      <c r="S66" s="15" t="s">
        <v>265</v>
      </c>
      <c r="T66" s="15">
        <v>0</v>
      </c>
      <c r="U66" s="15">
        <v>8.6983999999999995</v>
      </c>
      <c r="V66" s="15">
        <v>0</v>
      </c>
      <c r="W66" s="15">
        <v>8.6983999999999995</v>
      </c>
      <c r="X66" s="15">
        <v>0</v>
      </c>
      <c r="Y66" s="15">
        <v>0</v>
      </c>
      <c r="Z66" s="15">
        <v>8.6983999999999995</v>
      </c>
      <c r="AA66" s="15">
        <v>9.1417000000000002</v>
      </c>
      <c r="AB66" s="15">
        <v>0</v>
      </c>
      <c r="AC66" s="15">
        <v>9.1417000000000002</v>
      </c>
      <c r="AD66" s="15">
        <v>0</v>
      </c>
      <c r="AE66" s="15">
        <v>0</v>
      </c>
      <c r="AF66" s="15">
        <v>9.1417000000000002</v>
      </c>
      <c r="AG66" s="15">
        <v>8.3768999999999991</v>
      </c>
      <c r="AH66" s="15">
        <v>0</v>
      </c>
      <c r="AI66" s="15">
        <v>8.3768999999999991</v>
      </c>
      <c r="AJ66" s="15" t="s">
        <v>265</v>
      </c>
      <c r="AK66" s="15" t="s">
        <v>265</v>
      </c>
      <c r="AL66" s="15">
        <v>8.3768999999999991</v>
      </c>
      <c r="AM66" s="15">
        <v>31.720400000000001</v>
      </c>
    </row>
    <row r="67" spans="1:39" hidden="1" outlineLevel="1">
      <c r="A67" s="9">
        <v>42248</v>
      </c>
      <c r="B67" s="15">
        <v>27.958500000000001</v>
      </c>
      <c r="C67" s="15">
        <v>27.0852</v>
      </c>
      <c r="D67" s="15">
        <v>28.367799999999999</v>
      </c>
      <c r="E67" s="15">
        <v>26.939900000000002</v>
      </c>
      <c r="F67" s="15">
        <v>32.191600000000001</v>
      </c>
      <c r="G67" s="15">
        <v>27.5137</v>
      </c>
      <c r="H67" s="15">
        <v>16.077400000000001</v>
      </c>
      <c r="I67" s="15">
        <v>27.0838</v>
      </c>
      <c r="J67" s="15">
        <v>28.355899999999998</v>
      </c>
      <c r="K67" s="15">
        <v>26.939900000000002</v>
      </c>
      <c r="L67" s="15">
        <v>32.191600000000001</v>
      </c>
      <c r="M67" s="15">
        <v>27.5137</v>
      </c>
      <c r="N67" s="15">
        <v>16.077400000000001</v>
      </c>
      <c r="O67" s="15">
        <v>37.7881</v>
      </c>
      <c r="P67" s="15">
        <v>37.7881</v>
      </c>
      <c r="Q67" s="15" t="s">
        <v>265</v>
      </c>
      <c r="R67" s="15" t="s">
        <v>265</v>
      </c>
      <c r="S67" s="15" t="s">
        <v>265</v>
      </c>
      <c r="T67" s="15" t="s">
        <v>265</v>
      </c>
      <c r="U67" s="15">
        <v>12.8146</v>
      </c>
      <c r="V67" s="15">
        <v>0</v>
      </c>
      <c r="W67" s="15">
        <v>12.8146</v>
      </c>
      <c r="X67" s="15">
        <v>0</v>
      </c>
      <c r="Y67" s="15">
        <v>17</v>
      </c>
      <c r="Z67" s="15">
        <v>12.309200000000001</v>
      </c>
      <c r="AA67" s="15">
        <v>12.8146</v>
      </c>
      <c r="AB67" s="15">
        <v>0</v>
      </c>
      <c r="AC67" s="15">
        <v>12.8146</v>
      </c>
      <c r="AD67" s="15">
        <v>0</v>
      </c>
      <c r="AE67" s="15">
        <v>17</v>
      </c>
      <c r="AF67" s="15">
        <v>12.309200000000001</v>
      </c>
      <c r="AG67" s="15">
        <v>0</v>
      </c>
      <c r="AH67" s="15">
        <v>0</v>
      </c>
      <c r="AI67" s="15" t="s">
        <v>265</v>
      </c>
      <c r="AJ67" s="15" t="s">
        <v>265</v>
      </c>
      <c r="AK67" s="15" t="s">
        <v>265</v>
      </c>
      <c r="AL67" s="15" t="s">
        <v>265</v>
      </c>
      <c r="AM67" s="15">
        <v>31.643000000000001</v>
      </c>
    </row>
    <row r="68" spans="1:39" hidden="1" outlineLevel="1">
      <c r="A68" s="9">
        <v>42278</v>
      </c>
      <c r="B68" s="15">
        <v>28.777899999999999</v>
      </c>
      <c r="C68" s="15">
        <v>27.9038</v>
      </c>
      <c r="D68" s="15">
        <v>31.592600000000001</v>
      </c>
      <c r="E68" s="15">
        <v>27.3172</v>
      </c>
      <c r="F68" s="15">
        <v>30.441800000000001</v>
      </c>
      <c r="G68" s="15">
        <v>27.786300000000001</v>
      </c>
      <c r="H68" s="15">
        <v>17.462800000000001</v>
      </c>
      <c r="I68" s="15">
        <v>27.903400000000001</v>
      </c>
      <c r="J68" s="15">
        <v>31.590699999999998</v>
      </c>
      <c r="K68" s="15">
        <v>27.3172</v>
      </c>
      <c r="L68" s="15">
        <v>30.441800000000001</v>
      </c>
      <c r="M68" s="15">
        <v>27.786300000000001</v>
      </c>
      <c r="N68" s="15">
        <v>17.462800000000001</v>
      </c>
      <c r="O68" s="15">
        <v>37.2423</v>
      </c>
      <c r="P68" s="15">
        <v>37.2423</v>
      </c>
      <c r="Q68" s="15">
        <v>0</v>
      </c>
      <c r="R68" s="15" t="s">
        <v>265</v>
      </c>
      <c r="S68" s="15" t="s">
        <v>265</v>
      </c>
      <c r="T68" s="15">
        <v>0</v>
      </c>
      <c r="U68" s="15">
        <v>8.0869</v>
      </c>
      <c r="V68" s="15">
        <v>0</v>
      </c>
      <c r="W68" s="15">
        <v>8.0869</v>
      </c>
      <c r="X68" s="15">
        <v>0</v>
      </c>
      <c r="Y68" s="15">
        <v>0</v>
      </c>
      <c r="Z68" s="15">
        <v>8.0869</v>
      </c>
      <c r="AA68" s="15">
        <v>8.1555999999999997</v>
      </c>
      <c r="AB68" s="15">
        <v>0</v>
      </c>
      <c r="AC68" s="15">
        <v>8.1555999999999997</v>
      </c>
      <c r="AD68" s="15">
        <v>0</v>
      </c>
      <c r="AE68" s="15">
        <v>0</v>
      </c>
      <c r="AF68" s="15">
        <v>8.1555999999999997</v>
      </c>
      <c r="AG68" s="15">
        <v>7.2610000000000001</v>
      </c>
      <c r="AH68" s="15">
        <v>0</v>
      </c>
      <c r="AI68" s="15">
        <v>7.2610000000000001</v>
      </c>
      <c r="AJ68" s="15" t="s">
        <v>265</v>
      </c>
      <c r="AK68" s="15" t="s">
        <v>265</v>
      </c>
      <c r="AL68" s="15">
        <v>7.2610000000000001</v>
      </c>
      <c r="AM68" s="15">
        <v>33.828099999999999</v>
      </c>
    </row>
    <row r="69" spans="1:39" hidden="1" outlineLevel="1">
      <c r="A69" s="9">
        <v>42309</v>
      </c>
      <c r="B69" s="15">
        <v>26.8231</v>
      </c>
      <c r="C69" s="15">
        <v>26.872399999999999</v>
      </c>
      <c r="D69" s="15">
        <v>30.003399999999999</v>
      </c>
      <c r="E69" s="15">
        <v>26.5595</v>
      </c>
      <c r="F69" s="15">
        <v>31.276299999999999</v>
      </c>
      <c r="G69" s="15">
        <v>26.702400000000001</v>
      </c>
      <c r="H69" s="15">
        <v>20.831800000000001</v>
      </c>
      <c r="I69" s="15">
        <v>26.832999999999998</v>
      </c>
      <c r="J69" s="15">
        <v>29.6633</v>
      </c>
      <c r="K69" s="15">
        <v>26.5595</v>
      </c>
      <c r="L69" s="15">
        <v>31.276299999999999</v>
      </c>
      <c r="M69" s="15">
        <v>26.702400000000001</v>
      </c>
      <c r="N69" s="15">
        <v>20.831800000000001</v>
      </c>
      <c r="O69" s="15">
        <v>39.959299999999999</v>
      </c>
      <c r="P69" s="15">
        <v>39.959299999999999</v>
      </c>
      <c r="Q69" s="15" t="s">
        <v>265</v>
      </c>
      <c r="R69" s="15" t="s">
        <v>265</v>
      </c>
      <c r="S69" s="15" t="s">
        <v>265</v>
      </c>
      <c r="T69" s="15" t="s">
        <v>265</v>
      </c>
      <c r="U69" s="15">
        <v>8.8612000000000002</v>
      </c>
      <c r="V69" s="15">
        <v>0</v>
      </c>
      <c r="W69" s="15">
        <v>8.8612000000000002</v>
      </c>
      <c r="X69" s="15">
        <v>0</v>
      </c>
      <c r="Y69" s="15">
        <v>28</v>
      </c>
      <c r="Z69" s="15">
        <v>8.8561999999999994</v>
      </c>
      <c r="AA69" s="15">
        <v>8.8612000000000002</v>
      </c>
      <c r="AB69" s="15">
        <v>0</v>
      </c>
      <c r="AC69" s="15">
        <v>8.8612000000000002</v>
      </c>
      <c r="AD69" s="15">
        <v>0</v>
      </c>
      <c r="AE69" s="15">
        <v>28</v>
      </c>
      <c r="AF69" s="15">
        <v>8.8561999999999994</v>
      </c>
      <c r="AG69" s="15">
        <v>0</v>
      </c>
      <c r="AH69" s="15">
        <v>0</v>
      </c>
      <c r="AI69" s="15" t="s">
        <v>265</v>
      </c>
      <c r="AJ69" s="15" t="s">
        <v>265</v>
      </c>
      <c r="AK69" s="15" t="s">
        <v>265</v>
      </c>
      <c r="AL69" s="15" t="s">
        <v>265</v>
      </c>
      <c r="AM69" s="15">
        <v>31.213899999999999</v>
      </c>
    </row>
    <row r="70" spans="1:39" hidden="1" outlineLevel="1">
      <c r="A70" s="9">
        <v>42339</v>
      </c>
      <c r="B70" s="15">
        <v>21.204599999999999</v>
      </c>
      <c r="C70" s="15">
        <v>22.285499999999999</v>
      </c>
      <c r="D70" s="15">
        <v>29.849499999999999</v>
      </c>
      <c r="E70" s="15">
        <v>21.5075</v>
      </c>
      <c r="F70" s="15">
        <v>32.234499999999997</v>
      </c>
      <c r="G70" s="15">
        <v>27.363</v>
      </c>
      <c r="H70" s="15">
        <v>4.8440000000000003</v>
      </c>
      <c r="I70" s="15">
        <v>22.460999999999999</v>
      </c>
      <c r="J70" s="15">
        <v>29.733599999999999</v>
      </c>
      <c r="K70" s="15">
        <v>21.7072</v>
      </c>
      <c r="L70" s="15">
        <v>32.234499999999997</v>
      </c>
      <c r="M70" s="15">
        <v>27.363</v>
      </c>
      <c r="N70" s="15">
        <v>4.7461000000000002</v>
      </c>
      <c r="O70" s="15">
        <v>8.6024999999999991</v>
      </c>
      <c r="P70" s="15">
        <v>49.443199999999997</v>
      </c>
      <c r="Q70" s="15">
        <v>6.7539999999999996</v>
      </c>
      <c r="R70" s="15" t="s">
        <v>265</v>
      </c>
      <c r="S70" s="15" t="s">
        <v>265</v>
      </c>
      <c r="T70" s="15">
        <v>6.7539999999999996</v>
      </c>
      <c r="U70" s="15">
        <v>1.4308000000000001</v>
      </c>
      <c r="V70" s="15">
        <v>0</v>
      </c>
      <c r="W70" s="15">
        <v>1.4308000000000001</v>
      </c>
      <c r="X70" s="15">
        <v>0</v>
      </c>
      <c r="Y70" s="15">
        <v>0</v>
      </c>
      <c r="Z70" s="15">
        <v>1.4308000000000001</v>
      </c>
      <c r="AA70" s="15">
        <v>1.4308000000000001</v>
      </c>
      <c r="AB70" s="15">
        <v>0</v>
      </c>
      <c r="AC70" s="15">
        <v>1.4308000000000001</v>
      </c>
      <c r="AD70" s="15">
        <v>0</v>
      </c>
      <c r="AE70" s="15">
        <v>0</v>
      </c>
      <c r="AF70" s="15">
        <v>1.4308000000000001</v>
      </c>
      <c r="AG70" s="15">
        <v>0</v>
      </c>
      <c r="AH70" s="15">
        <v>0</v>
      </c>
      <c r="AI70" s="15">
        <v>0</v>
      </c>
      <c r="AJ70" s="15" t="s">
        <v>265</v>
      </c>
      <c r="AK70" s="15" t="s">
        <v>265</v>
      </c>
      <c r="AL70" s="15">
        <v>0</v>
      </c>
      <c r="AM70" s="15">
        <v>30.460999999999999</v>
      </c>
    </row>
    <row r="71" spans="1:39" hidden="1" outlineLevel="1">
      <c r="A71" s="9">
        <v>42370</v>
      </c>
      <c r="B71" s="15">
        <v>27.258099999999999</v>
      </c>
      <c r="C71" s="15">
        <v>27.354700000000001</v>
      </c>
      <c r="D71" s="15">
        <v>30.1159</v>
      </c>
      <c r="E71" s="15">
        <v>26.146100000000001</v>
      </c>
      <c r="F71" s="15">
        <v>28.2043</v>
      </c>
      <c r="G71" s="15">
        <v>27.609000000000002</v>
      </c>
      <c r="H71" s="15">
        <v>14.1463</v>
      </c>
      <c r="I71" s="15">
        <v>27.6845</v>
      </c>
      <c r="J71" s="15">
        <v>30.108499999999999</v>
      </c>
      <c r="K71" s="15">
        <v>26.596699999999998</v>
      </c>
      <c r="L71" s="15">
        <v>28.2043</v>
      </c>
      <c r="M71" s="15">
        <v>27.609000000000002</v>
      </c>
      <c r="N71" s="15">
        <v>15.66</v>
      </c>
      <c r="O71" s="15">
        <v>9.3824000000000005</v>
      </c>
      <c r="P71" s="15">
        <v>38.917499999999997</v>
      </c>
      <c r="Q71" s="15">
        <v>8.9570000000000007</v>
      </c>
      <c r="R71" s="15" t="s">
        <v>265</v>
      </c>
      <c r="S71" s="15" t="s">
        <v>265</v>
      </c>
      <c r="T71" s="15">
        <v>8.9570000000000007</v>
      </c>
      <c r="U71" s="15">
        <v>1.5958000000000001</v>
      </c>
      <c r="V71" s="15">
        <v>0</v>
      </c>
      <c r="W71" s="15">
        <v>1.5958000000000001</v>
      </c>
      <c r="X71" s="15">
        <v>0</v>
      </c>
      <c r="Y71" s="15">
        <v>30.5</v>
      </c>
      <c r="Z71" s="15">
        <v>1.4017999999999999</v>
      </c>
      <c r="AA71" s="15">
        <v>1.5958000000000001</v>
      </c>
      <c r="AB71" s="15">
        <v>0</v>
      </c>
      <c r="AC71" s="15">
        <v>1.5958000000000001</v>
      </c>
      <c r="AD71" s="15">
        <v>0</v>
      </c>
      <c r="AE71" s="15">
        <v>30.5</v>
      </c>
      <c r="AF71" s="15">
        <v>1.4017999999999999</v>
      </c>
      <c r="AG71" s="15">
        <v>0</v>
      </c>
      <c r="AH71" s="15">
        <v>0</v>
      </c>
      <c r="AI71" s="15">
        <v>0</v>
      </c>
      <c r="AJ71" s="15" t="s">
        <v>265</v>
      </c>
      <c r="AK71" s="15" t="s">
        <v>265</v>
      </c>
      <c r="AL71" s="15">
        <v>0</v>
      </c>
      <c r="AM71" s="15">
        <v>29.784600000000001</v>
      </c>
    </row>
    <row r="72" spans="1:39" hidden="1" outlineLevel="1">
      <c r="A72" s="9">
        <v>42401</v>
      </c>
      <c r="B72" s="15">
        <v>26.3949</v>
      </c>
      <c r="C72" s="15">
        <v>27.4375</v>
      </c>
      <c r="D72" s="15">
        <v>30.0747</v>
      </c>
      <c r="E72" s="15">
        <v>26.2685</v>
      </c>
      <c r="F72" s="15">
        <v>34.513399999999997</v>
      </c>
      <c r="G72" s="15">
        <v>27.810300000000002</v>
      </c>
      <c r="H72" s="15">
        <v>6.2857000000000003</v>
      </c>
      <c r="I72" s="15">
        <v>27.432400000000001</v>
      </c>
      <c r="J72" s="15">
        <v>30.06</v>
      </c>
      <c r="K72" s="15">
        <v>26.2685</v>
      </c>
      <c r="L72" s="15">
        <v>34.513399999999997</v>
      </c>
      <c r="M72" s="15">
        <v>27.810300000000002</v>
      </c>
      <c r="N72" s="15">
        <v>6.2857000000000003</v>
      </c>
      <c r="O72" s="15">
        <v>48.5685</v>
      </c>
      <c r="P72" s="15">
        <v>48.5685</v>
      </c>
      <c r="Q72" s="15">
        <v>0</v>
      </c>
      <c r="R72" s="15" t="s">
        <v>265</v>
      </c>
      <c r="S72" s="15" t="s">
        <v>265</v>
      </c>
      <c r="T72" s="15">
        <v>0</v>
      </c>
      <c r="U72" s="15">
        <v>1.3038000000000001</v>
      </c>
      <c r="V72" s="15">
        <v>0</v>
      </c>
      <c r="W72" s="15">
        <v>1.3038000000000001</v>
      </c>
      <c r="X72" s="15">
        <v>0</v>
      </c>
      <c r="Y72" s="15">
        <v>28</v>
      </c>
      <c r="Z72" s="15">
        <v>1.2988999999999999</v>
      </c>
      <c r="AA72" s="15">
        <v>0.79879999999999995</v>
      </c>
      <c r="AB72" s="15">
        <v>0</v>
      </c>
      <c r="AC72" s="15">
        <v>0.79879999999999995</v>
      </c>
      <c r="AD72" s="15">
        <v>0</v>
      </c>
      <c r="AE72" s="15">
        <v>28</v>
      </c>
      <c r="AF72" s="15">
        <v>0.79339999999999999</v>
      </c>
      <c r="AG72" s="15">
        <v>9.3390000000000004</v>
      </c>
      <c r="AH72" s="15">
        <v>0</v>
      </c>
      <c r="AI72" s="15">
        <v>9.3390000000000004</v>
      </c>
      <c r="AJ72" s="15" t="s">
        <v>265</v>
      </c>
      <c r="AK72" s="15" t="s">
        <v>265</v>
      </c>
      <c r="AL72" s="15">
        <v>9.3390000000000004</v>
      </c>
      <c r="AM72" s="15">
        <v>30.462900000000001</v>
      </c>
    </row>
    <row r="73" spans="1:39" hidden="1" outlineLevel="1">
      <c r="A73" s="9">
        <v>42430</v>
      </c>
      <c r="B73" s="15">
        <v>28.12</v>
      </c>
      <c r="C73" s="15">
        <v>27.913799999999998</v>
      </c>
      <c r="D73" s="15">
        <v>30.043299999999999</v>
      </c>
      <c r="E73" s="15">
        <v>27.008299999999998</v>
      </c>
      <c r="F73" s="15">
        <v>34.567599999999999</v>
      </c>
      <c r="G73" s="15">
        <v>26.576699999999999</v>
      </c>
      <c r="H73" s="15">
        <v>21.410399999999999</v>
      </c>
      <c r="I73" s="15">
        <v>27.8797</v>
      </c>
      <c r="J73" s="15">
        <v>29.945499999999999</v>
      </c>
      <c r="K73" s="15">
        <v>27.008299999999998</v>
      </c>
      <c r="L73" s="15">
        <v>34.567599999999999</v>
      </c>
      <c r="M73" s="15">
        <v>26.576699999999999</v>
      </c>
      <c r="N73" s="15">
        <v>21.410399999999999</v>
      </c>
      <c r="O73" s="15">
        <v>42.201300000000003</v>
      </c>
      <c r="P73" s="15">
        <v>42.201300000000003</v>
      </c>
      <c r="Q73" s="15" t="s">
        <v>265</v>
      </c>
      <c r="R73" s="15" t="s">
        <v>265</v>
      </c>
      <c r="S73" s="15" t="s">
        <v>265</v>
      </c>
      <c r="T73" s="15" t="s">
        <v>265</v>
      </c>
      <c r="U73" s="15">
        <v>8.2934000000000001</v>
      </c>
      <c r="V73" s="15">
        <v>0</v>
      </c>
      <c r="W73" s="15">
        <v>8.2934000000000001</v>
      </c>
      <c r="X73" s="15">
        <v>0</v>
      </c>
      <c r="Y73" s="15">
        <v>18</v>
      </c>
      <c r="Z73" s="15">
        <v>6.0979999999999999</v>
      </c>
      <c r="AA73" s="15">
        <v>8.2934000000000001</v>
      </c>
      <c r="AB73" s="15">
        <v>0</v>
      </c>
      <c r="AC73" s="15">
        <v>8.2934000000000001</v>
      </c>
      <c r="AD73" s="15">
        <v>0</v>
      </c>
      <c r="AE73" s="15">
        <v>18</v>
      </c>
      <c r="AF73" s="15">
        <v>6.0979999999999999</v>
      </c>
      <c r="AG73" s="15">
        <v>0</v>
      </c>
      <c r="AH73" s="15">
        <v>0</v>
      </c>
      <c r="AI73" s="15" t="s">
        <v>265</v>
      </c>
      <c r="AJ73" s="15" t="s">
        <v>265</v>
      </c>
      <c r="AK73" s="15" t="s">
        <v>265</v>
      </c>
      <c r="AL73" s="15" t="s">
        <v>265</v>
      </c>
      <c r="AM73" s="15">
        <v>30.318999999999999</v>
      </c>
    </row>
    <row r="74" spans="1:39" hidden="1" outlineLevel="1">
      <c r="A74" s="9">
        <v>42461</v>
      </c>
      <c r="B74" s="15">
        <v>28.205200000000001</v>
      </c>
      <c r="C74" s="15">
        <v>28.348099999999999</v>
      </c>
      <c r="D74" s="15">
        <v>30.154699999999998</v>
      </c>
      <c r="E74" s="15">
        <v>27.7456</v>
      </c>
      <c r="F74" s="15">
        <v>32.794899999999998</v>
      </c>
      <c r="G74" s="15">
        <v>27.610800000000001</v>
      </c>
      <c r="H74" s="15">
        <v>20.666499999999999</v>
      </c>
      <c r="I74" s="15">
        <v>28.347999999999999</v>
      </c>
      <c r="J74" s="15">
        <v>30.154199999999999</v>
      </c>
      <c r="K74" s="15">
        <v>27.7456</v>
      </c>
      <c r="L74" s="15">
        <v>32.794899999999998</v>
      </c>
      <c r="M74" s="15">
        <v>27.610800000000001</v>
      </c>
      <c r="N74" s="15">
        <v>20.666499999999999</v>
      </c>
      <c r="O74" s="15">
        <v>37.302100000000003</v>
      </c>
      <c r="P74" s="15">
        <v>37.302100000000003</v>
      </c>
      <c r="Q74" s="15" t="s">
        <v>265</v>
      </c>
      <c r="R74" s="15" t="s">
        <v>265</v>
      </c>
      <c r="S74" s="15" t="s">
        <v>265</v>
      </c>
      <c r="T74" s="15" t="s">
        <v>265</v>
      </c>
      <c r="U74" s="15">
        <v>5.0575000000000001</v>
      </c>
      <c r="V74" s="15">
        <v>0</v>
      </c>
      <c r="W74" s="15">
        <v>5.0575000000000001</v>
      </c>
      <c r="X74" s="15">
        <v>0</v>
      </c>
      <c r="Y74" s="15">
        <v>0</v>
      </c>
      <c r="Z74" s="15">
        <v>5.0575000000000001</v>
      </c>
      <c r="AA74" s="15">
        <v>5.0575000000000001</v>
      </c>
      <c r="AB74" s="15">
        <v>0</v>
      </c>
      <c r="AC74" s="15">
        <v>5.0575000000000001</v>
      </c>
      <c r="AD74" s="15">
        <v>0</v>
      </c>
      <c r="AE74" s="15">
        <v>0</v>
      </c>
      <c r="AF74" s="15">
        <v>5.0575000000000001</v>
      </c>
      <c r="AG74" s="15">
        <v>0</v>
      </c>
      <c r="AH74" s="15">
        <v>0</v>
      </c>
      <c r="AI74" s="15" t="s">
        <v>265</v>
      </c>
      <c r="AJ74" s="15" t="s">
        <v>265</v>
      </c>
      <c r="AK74" s="15" t="s">
        <v>265</v>
      </c>
      <c r="AL74" s="15" t="s">
        <v>265</v>
      </c>
      <c r="AM74" s="15">
        <v>29.7484</v>
      </c>
    </row>
    <row r="75" spans="1:39" hidden="1" outlineLevel="1">
      <c r="A75" s="9">
        <v>42491</v>
      </c>
      <c r="B75" s="15">
        <v>29.620899999999999</v>
      </c>
      <c r="C75" s="15">
        <v>30.023800000000001</v>
      </c>
      <c r="D75" s="15">
        <v>29.886500000000002</v>
      </c>
      <c r="E75" s="15">
        <v>30.075299999999999</v>
      </c>
      <c r="F75" s="15">
        <v>47.823399999999999</v>
      </c>
      <c r="G75" s="15">
        <v>28.201000000000001</v>
      </c>
      <c r="H75" s="15">
        <v>17.801200000000001</v>
      </c>
      <c r="I75" s="15">
        <v>30.003900000000002</v>
      </c>
      <c r="J75" s="15">
        <v>29.8124</v>
      </c>
      <c r="K75" s="15">
        <v>30.075299999999999</v>
      </c>
      <c r="L75" s="15">
        <v>47.823399999999999</v>
      </c>
      <c r="M75" s="15">
        <v>28.201000000000001</v>
      </c>
      <c r="N75" s="15">
        <v>17.801200000000001</v>
      </c>
      <c r="O75" s="15">
        <v>43.114100000000001</v>
      </c>
      <c r="P75" s="15">
        <v>43.114100000000001</v>
      </c>
      <c r="Q75" s="15" t="s">
        <v>265</v>
      </c>
      <c r="R75" s="15" t="s">
        <v>265</v>
      </c>
      <c r="S75" s="15" t="s">
        <v>265</v>
      </c>
      <c r="T75" s="15" t="s">
        <v>265</v>
      </c>
      <c r="U75" s="15">
        <v>21.511399999999998</v>
      </c>
      <c r="V75" s="15">
        <v>0</v>
      </c>
      <c r="W75" s="15">
        <v>21.511399999999998</v>
      </c>
      <c r="X75" s="15">
        <v>0</v>
      </c>
      <c r="Y75" s="15">
        <v>22.622299999999999</v>
      </c>
      <c r="Z75" s="15">
        <v>21.500599999999999</v>
      </c>
      <c r="AA75" s="15">
        <v>21.511399999999998</v>
      </c>
      <c r="AB75" s="15">
        <v>0</v>
      </c>
      <c r="AC75" s="15">
        <v>21.511399999999998</v>
      </c>
      <c r="AD75" s="15">
        <v>0</v>
      </c>
      <c r="AE75" s="15">
        <v>22.622299999999999</v>
      </c>
      <c r="AF75" s="15">
        <v>21.500599999999999</v>
      </c>
      <c r="AG75" s="15">
        <v>0</v>
      </c>
      <c r="AH75" s="15">
        <v>0</v>
      </c>
      <c r="AI75" s="15" t="s">
        <v>265</v>
      </c>
      <c r="AJ75" s="15" t="s">
        <v>265</v>
      </c>
      <c r="AK75" s="15" t="s">
        <v>265</v>
      </c>
      <c r="AL75" s="15" t="s">
        <v>265</v>
      </c>
      <c r="AM75" s="15">
        <v>27.7056</v>
      </c>
    </row>
    <row r="76" spans="1:39" hidden="1" outlineLevel="1">
      <c r="A76" s="9">
        <v>42522</v>
      </c>
      <c r="B76" s="15">
        <v>29.480399999999999</v>
      </c>
      <c r="C76" s="15">
        <v>29.886099999999999</v>
      </c>
      <c r="D76" s="15">
        <v>29.232500000000002</v>
      </c>
      <c r="E76" s="15">
        <v>30.0564</v>
      </c>
      <c r="F76" s="15">
        <v>44.302799999999998</v>
      </c>
      <c r="G76" s="15">
        <v>28.236599999999999</v>
      </c>
      <c r="H76" s="15">
        <v>28.257000000000001</v>
      </c>
      <c r="I76" s="15">
        <v>29.870699999999999</v>
      </c>
      <c r="J76" s="15">
        <v>29.1553</v>
      </c>
      <c r="K76" s="15">
        <v>30.0564</v>
      </c>
      <c r="L76" s="15">
        <v>44.302799999999998</v>
      </c>
      <c r="M76" s="15">
        <v>28.236599999999999</v>
      </c>
      <c r="N76" s="15">
        <v>28.257000000000001</v>
      </c>
      <c r="O76" s="15">
        <v>49.712899999999998</v>
      </c>
      <c r="P76" s="15">
        <v>49.712899999999998</v>
      </c>
      <c r="Q76" s="15" t="s">
        <v>265</v>
      </c>
      <c r="R76" s="15" t="s">
        <v>265</v>
      </c>
      <c r="S76" s="15" t="s">
        <v>265</v>
      </c>
      <c r="T76" s="15" t="s">
        <v>265</v>
      </c>
      <c r="U76" s="15">
        <v>16.955300000000001</v>
      </c>
      <c r="V76" s="15">
        <v>0</v>
      </c>
      <c r="W76" s="15">
        <v>16.955300000000001</v>
      </c>
      <c r="X76" s="15">
        <v>0</v>
      </c>
      <c r="Y76" s="15">
        <v>0</v>
      </c>
      <c r="Z76" s="15">
        <v>16.955300000000001</v>
      </c>
      <c r="AA76" s="15">
        <v>16.955300000000001</v>
      </c>
      <c r="AB76" s="15">
        <v>0</v>
      </c>
      <c r="AC76" s="15">
        <v>16.955300000000001</v>
      </c>
      <c r="AD76" s="15">
        <v>0</v>
      </c>
      <c r="AE76" s="15">
        <v>0</v>
      </c>
      <c r="AF76" s="15">
        <v>16.955300000000001</v>
      </c>
      <c r="AG76" s="15">
        <v>0</v>
      </c>
      <c r="AH76" s="15">
        <v>0</v>
      </c>
      <c r="AI76" s="15" t="s">
        <v>265</v>
      </c>
      <c r="AJ76" s="15" t="s">
        <v>265</v>
      </c>
      <c r="AK76" s="15" t="s">
        <v>265</v>
      </c>
      <c r="AL76" s="15" t="s">
        <v>265</v>
      </c>
      <c r="AM76" s="15">
        <v>27.544</v>
      </c>
    </row>
    <row r="77" spans="1:39" hidden="1" outlineLevel="1">
      <c r="A77" s="9">
        <v>42552</v>
      </c>
      <c r="B77" s="15">
        <v>29.082899999999999</v>
      </c>
      <c r="C77" s="15">
        <v>29.299199999999999</v>
      </c>
      <c r="D77" s="15">
        <v>29.343399999999999</v>
      </c>
      <c r="E77" s="15">
        <v>29.287600000000001</v>
      </c>
      <c r="F77" s="15">
        <v>46.0655</v>
      </c>
      <c r="G77" s="15">
        <v>27.75</v>
      </c>
      <c r="H77" s="15">
        <v>20.057600000000001</v>
      </c>
      <c r="I77" s="15">
        <v>29.2988</v>
      </c>
      <c r="J77" s="15">
        <v>29.3413</v>
      </c>
      <c r="K77" s="15">
        <v>29.287600000000001</v>
      </c>
      <c r="L77" s="15">
        <v>46.0655</v>
      </c>
      <c r="M77" s="15">
        <v>27.75</v>
      </c>
      <c r="N77" s="15">
        <v>20.057600000000001</v>
      </c>
      <c r="O77" s="15">
        <v>42.450200000000002</v>
      </c>
      <c r="P77" s="15">
        <v>42.450200000000002</v>
      </c>
      <c r="Q77" s="15" t="s">
        <v>265</v>
      </c>
      <c r="R77" s="15" t="s">
        <v>265</v>
      </c>
      <c r="S77" s="15" t="s">
        <v>265</v>
      </c>
      <c r="T77" s="15" t="s">
        <v>265</v>
      </c>
      <c r="U77" s="15">
        <v>17.163900000000002</v>
      </c>
      <c r="V77" s="15">
        <v>0</v>
      </c>
      <c r="W77" s="15">
        <v>17.163900000000002</v>
      </c>
      <c r="X77" s="15">
        <v>0</v>
      </c>
      <c r="Y77" s="15">
        <v>0</v>
      </c>
      <c r="Z77" s="15">
        <v>17.163900000000002</v>
      </c>
      <c r="AA77" s="15">
        <v>17.163900000000002</v>
      </c>
      <c r="AB77" s="15">
        <v>0</v>
      </c>
      <c r="AC77" s="15">
        <v>17.163900000000002</v>
      </c>
      <c r="AD77" s="15">
        <v>0</v>
      </c>
      <c r="AE77" s="15">
        <v>0</v>
      </c>
      <c r="AF77" s="15">
        <v>17.163900000000002</v>
      </c>
      <c r="AG77" s="15">
        <v>0</v>
      </c>
      <c r="AH77" s="15">
        <v>0</v>
      </c>
      <c r="AI77" s="15" t="s">
        <v>265</v>
      </c>
      <c r="AJ77" s="15" t="s">
        <v>265</v>
      </c>
      <c r="AK77" s="15" t="s">
        <v>265</v>
      </c>
      <c r="AL77" s="15" t="s">
        <v>265</v>
      </c>
      <c r="AM77" s="15">
        <v>27.6355</v>
      </c>
    </row>
    <row r="78" spans="1:39" hidden="1" outlineLevel="1">
      <c r="A78" s="9">
        <v>42583</v>
      </c>
      <c r="B78" s="15">
        <v>28.888999999999999</v>
      </c>
      <c r="C78" s="15">
        <v>29.33</v>
      </c>
      <c r="D78" s="15">
        <v>29.842700000000001</v>
      </c>
      <c r="E78" s="15">
        <v>29.030799999999999</v>
      </c>
      <c r="F78" s="15">
        <v>37.786099999999998</v>
      </c>
      <c r="G78" s="15">
        <v>28.380500000000001</v>
      </c>
      <c r="H78" s="15">
        <v>23.4542</v>
      </c>
      <c r="I78" s="15">
        <v>29.329899999999999</v>
      </c>
      <c r="J78" s="15">
        <v>29.842400000000001</v>
      </c>
      <c r="K78" s="15">
        <v>29.030799999999999</v>
      </c>
      <c r="L78" s="15">
        <v>37.786099999999998</v>
      </c>
      <c r="M78" s="15">
        <v>28.380500000000001</v>
      </c>
      <c r="N78" s="15">
        <v>23.4542</v>
      </c>
      <c r="O78" s="15">
        <v>37.556199999999997</v>
      </c>
      <c r="P78" s="15">
        <v>37.556199999999997</v>
      </c>
      <c r="Q78" s="15">
        <v>0</v>
      </c>
      <c r="R78" s="15" t="s">
        <v>265</v>
      </c>
      <c r="S78" s="15">
        <v>0</v>
      </c>
      <c r="T78" s="15" t="s">
        <v>265</v>
      </c>
      <c r="U78" s="15">
        <v>4.5321999999999996</v>
      </c>
      <c r="V78" s="15">
        <v>0</v>
      </c>
      <c r="W78" s="15">
        <v>4.5321999999999996</v>
      </c>
      <c r="X78" s="15">
        <v>0</v>
      </c>
      <c r="Y78" s="15">
        <v>0</v>
      </c>
      <c r="Z78" s="15">
        <v>4.5321999999999996</v>
      </c>
      <c r="AA78" s="15">
        <v>4.5321999999999996</v>
      </c>
      <c r="AB78" s="15">
        <v>0</v>
      </c>
      <c r="AC78" s="15">
        <v>4.5321999999999996</v>
      </c>
      <c r="AD78" s="15">
        <v>0</v>
      </c>
      <c r="AE78" s="15">
        <v>0</v>
      </c>
      <c r="AF78" s="15">
        <v>4.5321999999999996</v>
      </c>
      <c r="AG78" s="15">
        <v>0</v>
      </c>
      <c r="AH78" s="15">
        <v>0</v>
      </c>
      <c r="AI78" s="15">
        <v>0</v>
      </c>
      <c r="AJ78" s="15" t="s">
        <v>265</v>
      </c>
      <c r="AK78" s="15">
        <v>0</v>
      </c>
      <c r="AL78" s="15" t="s">
        <v>265</v>
      </c>
      <c r="AM78" s="15">
        <v>27.4771</v>
      </c>
    </row>
    <row r="79" spans="1:39" hidden="1" outlineLevel="1">
      <c r="A79" s="9">
        <v>42614</v>
      </c>
      <c r="B79" s="15">
        <v>28.6936</v>
      </c>
      <c r="C79" s="15">
        <v>28.870999999999999</v>
      </c>
      <c r="D79" s="15">
        <v>29.710599999999999</v>
      </c>
      <c r="E79" s="15">
        <v>28.5672</v>
      </c>
      <c r="F79" s="15">
        <v>38.945799999999998</v>
      </c>
      <c r="G79" s="15">
        <v>27.4438</v>
      </c>
      <c r="H79" s="15">
        <v>23.119399999999999</v>
      </c>
      <c r="I79" s="15">
        <v>28.859500000000001</v>
      </c>
      <c r="J79" s="15">
        <v>29.670200000000001</v>
      </c>
      <c r="K79" s="15">
        <v>28.5672</v>
      </c>
      <c r="L79" s="15">
        <v>38.945799999999998</v>
      </c>
      <c r="M79" s="15">
        <v>27.4438</v>
      </c>
      <c r="N79" s="15">
        <v>23.119399999999999</v>
      </c>
      <c r="O79" s="15">
        <v>41.531399999999998</v>
      </c>
      <c r="P79" s="15">
        <v>41.531399999999998</v>
      </c>
      <c r="Q79" s="15" t="s">
        <v>265</v>
      </c>
      <c r="R79" s="15" t="s">
        <v>265</v>
      </c>
      <c r="S79" s="15" t="s">
        <v>265</v>
      </c>
      <c r="T79" s="15" t="s">
        <v>265</v>
      </c>
      <c r="U79" s="15">
        <v>15.501899999999999</v>
      </c>
      <c r="V79" s="15">
        <v>0</v>
      </c>
      <c r="W79" s="15">
        <v>15.501899999999999</v>
      </c>
      <c r="X79" s="15">
        <v>0</v>
      </c>
      <c r="Y79" s="15">
        <v>0</v>
      </c>
      <c r="Z79" s="15">
        <v>15.501899999999999</v>
      </c>
      <c r="AA79" s="15">
        <v>15.501899999999999</v>
      </c>
      <c r="AB79" s="15">
        <v>0</v>
      </c>
      <c r="AC79" s="15">
        <v>15.501899999999999</v>
      </c>
      <c r="AD79" s="15">
        <v>0</v>
      </c>
      <c r="AE79" s="15">
        <v>0</v>
      </c>
      <c r="AF79" s="15">
        <v>15.501899999999999</v>
      </c>
      <c r="AG79" s="15">
        <v>0</v>
      </c>
      <c r="AH79" s="15">
        <v>0</v>
      </c>
      <c r="AI79" s="15" t="s">
        <v>265</v>
      </c>
      <c r="AJ79" s="15" t="s">
        <v>265</v>
      </c>
      <c r="AK79" s="15" t="s">
        <v>265</v>
      </c>
      <c r="AL79" s="15" t="s">
        <v>265</v>
      </c>
      <c r="AM79" s="15">
        <v>27.9895</v>
      </c>
    </row>
    <row r="80" spans="1:39" hidden="1" outlineLevel="1">
      <c r="A80" s="9">
        <v>42644</v>
      </c>
      <c r="B80" s="15">
        <v>28.493200000000002</v>
      </c>
      <c r="C80" s="15">
        <v>28.340199999999999</v>
      </c>
      <c r="D80" s="15">
        <v>31.030100000000001</v>
      </c>
      <c r="E80" s="15">
        <v>27.6995</v>
      </c>
      <c r="F80" s="15">
        <v>38.002299999999998</v>
      </c>
      <c r="G80" s="15">
        <v>27.009</v>
      </c>
      <c r="H80" s="15">
        <v>19.935199999999998</v>
      </c>
      <c r="I80" s="15">
        <v>28.3398</v>
      </c>
      <c r="J80" s="15">
        <v>31.028400000000001</v>
      </c>
      <c r="K80" s="15">
        <v>27.6995</v>
      </c>
      <c r="L80" s="15">
        <v>38.002299999999998</v>
      </c>
      <c r="M80" s="15">
        <v>27.009</v>
      </c>
      <c r="N80" s="15">
        <v>19.935199999999998</v>
      </c>
      <c r="O80" s="15">
        <v>45.665900000000001</v>
      </c>
      <c r="P80" s="15">
        <v>45.665900000000001</v>
      </c>
      <c r="Q80" s="15" t="s">
        <v>265</v>
      </c>
      <c r="R80" s="15" t="s">
        <v>265</v>
      </c>
      <c r="S80" s="15" t="s">
        <v>265</v>
      </c>
      <c r="T80" s="15" t="s">
        <v>265</v>
      </c>
      <c r="U80" s="15">
        <v>20</v>
      </c>
      <c r="V80" s="15">
        <v>0</v>
      </c>
      <c r="W80" s="15">
        <v>20</v>
      </c>
      <c r="X80" s="15">
        <v>0</v>
      </c>
      <c r="Y80" s="15">
        <v>0</v>
      </c>
      <c r="Z80" s="15">
        <v>20</v>
      </c>
      <c r="AA80" s="15">
        <v>20</v>
      </c>
      <c r="AB80" s="15">
        <v>0</v>
      </c>
      <c r="AC80" s="15">
        <v>20</v>
      </c>
      <c r="AD80" s="15">
        <v>0</v>
      </c>
      <c r="AE80" s="15">
        <v>0</v>
      </c>
      <c r="AF80" s="15">
        <v>20</v>
      </c>
      <c r="AG80" s="15">
        <v>0</v>
      </c>
      <c r="AH80" s="15">
        <v>0</v>
      </c>
      <c r="AI80" s="15" t="s">
        <v>265</v>
      </c>
      <c r="AJ80" s="15" t="s">
        <v>265</v>
      </c>
      <c r="AK80" s="15" t="s">
        <v>265</v>
      </c>
      <c r="AL80" s="15" t="s">
        <v>265</v>
      </c>
      <c r="AM80" s="15">
        <v>29.768799999999999</v>
      </c>
    </row>
    <row r="81" spans="1:39" hidden="1" outlineLevel="1">
      <c r="A81" s="9">
        <v>42675</v>
      </c>
      <c r="B81" s="15">
        <v>28.415099999999999</v>
      </c>
      <c r="C81" s="15">
        <v>28.655799999999999</v>
      </c>
      <c r="D81" s="15">
        <v>30.505600000000001</v>
      </c>
      <c r="E81" s="15">
        <v>27.658799999999999</v>
      </c>
      <c r="F81" s="15">
        <v>31.911100000000001</v>
      </c>
      <c r="G81" s="15">
        <v>27.314</v>
      </c>
      <c r="H81" s="15">
        <v>20.250699999999998</v>
      </c>
      <c r="I81" s="15">
        <v>28.653199999999998</v>
      </c>
      <c r="J81" s="15">
        <v>30.498699999999999</v>
      </c>
      <c r="K81" s="15">
        <v>27.658799999999999</v>
      </c>
      <c r="L81" s="15">
        <v>31.911100000000001</v>
      </c>
      <c r="M81" s="15">
        <v>27.314</v>
      </c>
      <c r="N81" s="15">
        <v>20.250699999999998</v>
      </c>
      <c r="O81" s="15">
        <v>49.595100000000002</v>
      </c>
      <c r="P81" s="15">
        <v>49.595100000000002</v>
      </c>
      <c r="Q81" s="15" t="s">
        <v>265</v>
      </c>
      <c r="R81" s="15" t="s">
        <v>265</v>
      </c>
      <c r="S81" s="15" t="s">
        <v>265</v>
      </c>
      <c r="T81" s="15" t="s">
        <v>265</v>
      </c>
      <c r="U81" s="15">
        <v>23.993200000000002</v>
      </c>
      <c r="V81" s="15">
        <v>0</v>
      </c>
      <c r="W81" s="15">
        <v>23.993200000000002</v>
      </c>
      <c r="X81" s="15">
        <v>0</v>
      </c>
      <c r="Y81" s="15">
        <v>24</v>
      </c>
      <c r="Z81" s="15">
        <v>17.5656</v>
      </c>
      <c r="AA81" s="15">
        <v>23.993200000000002</v>
      </c>
      <c r="AB81" s="15">
        <v>0</v>
      </c>
      <c r="AC81" s="15">
        <v>23.993200000000002</v>
      </c>
      <c r="AD81" s="15">
        <v>0</v>
      </c>
      <c r="AE81" s="15">
        <v>24</v>
      </c>
      <c r="AF81" s="15">
        <v>17.5656</v>
      </c>
      <c r="AG81" s="15">
        <v>0</v>
      </c>
      <c r="AH81" s="15">
        <v>0</v>
      </c>
      <c r="AI81" s="15" t="s">
        <v>265</v>
      </c>
      <c r="AJ81" s="15" t="s">
        <v>265</v>
      </c>
      <c r="AK81" s="15" t="s">
        <v>265</v>
      </c>
      <c r="AL81" s="15" t="s">
        <v>265</v>
      </c>
      <c r="AM81" s="15">
        <v>26.9664</v>
      </c>
    </row>
    <row r="82" spans="1:39" hidden="1" outlineLevel="1">
      <c r="A82" s="9">
        <v>42705</v>
      </c>
      <c r="B82" s="15">
        <v>28.4206</v>
      </c>
      <c r="C82" s="15">
        <v>28.508900000000001</v>
      </c>
      <c r="D82" s="15">
        <v>31.421099999999999</v>
      </c>
      <c r="E82" s="15">
        <v>27.1937</v>
      </c>
      <c r="F82" s="15">
        <v>30.0153</v>
      </c>
      <c r="G82" s="15">
        <v>27.200099999999999</v>
      </c>
      <c r="H82" s="15">
        <v>21.4925</v>
      </c>
      <c r="I82" s="15">
        <v>28.465499999999999</v>
      </c>
      <c r="J82" s="15">
        <v>31.307600000000001</v>
      </c>
      <c r="K82" s="15">
        <v>27.1937</v>
      </c>
      <c r="L82" s="15">
        <v>30.0153</v>
      </c>
      <c r="M82" s="15">
        <v>27.200099999999999</v>
      </c>
      <c r="N82" s="15">
        <v>21.4925</v>
      </c>
      <c r="O82" s="15">
        <v>43.744300000000003</v>
      </c>
      <c r="P82" s="15">
        <v>43.744300000000003</v>
      </c>
      <c r="Q82" s="15" t="s">
        <v>265</v>
      </c>
      <c r="R82" s="15" t="s">
        <v>265</v>
      </c>
      <c r="S82" s="15" t="s">
        <v>265</v>
      </c>
      <c r="T82" s="15" t="s">
        <v>265</v>
      </c>
      <c r="U82" s="15">
        <v>21.799499999999998</v>
      </c>
      <c r="V82" s="15">
        <v>0</v>
      </c>
      <c r="W82" s="15">
        <v>21.799499999999998</v>
      </c>
      <c r="X82" s="15">
        <v>0</v>
      </c>
      <c r="Y82" s="15">
        <v>20.3383</v>
      </c>
      <c r="Z82" s="15">
        <v>24.650200000000002</v>
      </c>
      <c r="AA82" s="15">
        <v>21.799499999999998</v>
      </c>
      <c r="AB82" s="15">
        <v>0</v>
      </c>
      <c r="AC82" s="15">
        <v>21.799499999999998</v>
      </c>
      <c r="AD82" s="15">
        <v>0</v>
      </c>
      <c r="AE82" s="15">
        <v>20.3383</v>
      </c>
      <c r="AF82" s="15">
        <v>24.650200000000002</v>
      </c>
      <c r="AG82" s="15">
        <v>0</v>
      </c>
      <c r="AH82" s="15">
        <v>0</v>
      </c>
      <c r="AI82" s="15" t="s">
        <v>265</v>
      </c>
      <c r="AJ82" s="15" t="s">
        <v>265</v>
      </c>
      <c r="AK82" s="15" t="s">
        <v>265</v>
      </c>
      <c r="AL82" s="15" t="s">
        <v>265</v>
      </c>
      <c r="AM82" s="15">
        <v>27.991700000000002</v>
      </c>
    </row>
    <row r="83" spans="1:39" hidden="1" outlineLevel="1">
      <c r="A83" s="9">
        <v>42736</v>
      </c>
      <c r="B83" s="15">
        <v>28.153199999999998</v>
      </c>
      <c r="C83" s="15">
        <v>28.308800000000002</v>
      </c>
      <c r="D83" s="15">
        <v>30.907</v>
      </c>
      <c r="E83" s="15">
        <v>26.943300000000001</v>
      </c>
      <c r="F83" s="15">
        <v>32.557000000000002</v>
      </c>
      <c r="G83" s="15">
        <v>26.405899999999999</v>
      </c>
      <c r="H83" s="15">
        <v>23.037299999999998</v>
      </c>
      <c r="I83" s="15">
        <v>28.3081</v>
      </c>
      <c r="J83" s="15">
        <v>30.9053</v>
      </c>
      <c r="K83" s="15">
        <v>26.943300000000001</v>
      </c>
      <c r="L83" s="15">
        <v>32.557000000000002</v>
      </c>
      <c r="M83" s="15">
        <v>26.405899999999999</v>
      </c>
      <c r="N83" s="15">
        <v>23.037299999999998</v>
      </c>
      <c r="O83" s="15">
        <v>45.220999999999997</v>
      </c>
      <c r="P83" s="15">
        <v>45.220999999999997</v>
      </c>
      <c r="Q83" s="15" t="s">
        <v>265</v>
      </c>
      <c r="R83" s="15" t="s">
        <v>265</v>
      </c>
      <c r="S83" s="15" t="s">
        <v>265</v>
      </c>
      <c r="T83" s="15" t="s">
        <v>265</v>
      </c>
      <c r="U83" s="15">
        <v>13.731400000000001</v>
      </c>
      <c r="V83" s="15">
        <v>0</v>
      </c>
      <c r="W83" s="15">
        <v>13.731400000000001</v>
      </c>
      <c r="X83" s="15">
        <v>0</v>
      </c>
      <c r="Y83" s="15">
        <v>24</v>
      </c>
      <c r="Z83" s="15">
        <v>13.121600000000001</v>
      </c>
      <c r="AA83" s="15">
        <v>13.731400000000001</v>
      </c>
      <c r="AB83" s="15">
        <v>0</v>
      </c>
      <c r="AC83" s="15">
        <v>13.731400000000001</v>
      </c>
      <c r="AD83" s="15">
        <v>0</v>
      </c>
      <c r="AE83" s="15">
        <v>24</v>
      </c>
      <c r="AF83" s="15">
        <v>13.121600000000001</v>
      </c>
      <c r="AG83" s="15">
        <v>0</v>
      </c>
      <c r="AH83" s="15">
        <v>0</v>
      </c>
      <c r="AI83" s="15" t="s">
        <v>265</v>
      </c>
      <c r="AJ83" s="15" t="s">
        <v>265</v>
      </c>
      <c r="AK83" s="15" t="s">
        <v>265</v>
      </c>
      <c r="AL83" s="15" t="s">
        <v>265</v>
      </c>
      <c r="AM83" s="15">
        <v>28.901499999999999</v>
      </c>
    </row>
    <row r="84" spans="1:39" hidden="1" outlineLevel="1">
      <c r="A84" s="9">
        <v>42767</v>
      </c>
      <c r="B84" s="15">
        <v>28.9678</v>
      </c>
      <c r="C84" s="15">
        <v>29.6663</v>
      </c>
      <c r="D84" s="15">
        <v>30.2361</v>
      </c>
      <c r="E84" s="15">
        <v>28.716899999999999</v>
      </c>
      <c r="F84" s="15">
        <v>34.826099999999997</v>
      </c>
      <c r="G84" s="15">
        <v>27.9069</v>
      </c>
      <c r="H84" s="15">
        <v>28.32</v>
      </c>
      <c r="I84" s="15">
        <v>29.6663</v>
      </c>
      <c r="J84" s="15">
        <v>30.2361</v>
      </c>
      <c r="K84" s="15">
        <v>28.716899999999999</v>
      </c>
      <c r="L84" s="15">
        <v>34.826099999999997</v>
      </c>
      <c r="M84" s="15">
        <v>27.9069</v>
      </c>
      <c r="N84" s="15">
        <v>28.32</v>
      </c>
      <c r="O84" s="15">
        <v>37.013399999999997</v>
      </c>
      <c r="P84" s="15">
        <v>37.013399999999997</v>
      </c>
      <c r="Q84" s="15" t="s">
        <v>265</v>
      </c>
      <c r="R84" s="15" t="s">
        <v>265</v>
      </c>
      <c r="S84" s="15" t="s">
        <v>265</v>
      </c>
      <c r="T84" s="15" t="s">
        <v>265</v>
      </c>
      <c r="U84" s="15">
        <v>0.57950000000000002</v>
      </c>
      <c r="V84" s="15">
        <v>0</v>
      </c>
      <c r="W84" s="15">
        <v>0.57950000000000002</v>
      </c>
      <c r="X84" s="15">
        <v>0</v>
      </c>
      <c r="Y84" s="15">
        <v>22.456299999999999</v>
      </c>
      <c r="Z84" s="15">
        <v>0</v>
      </c>
      <c r="AA84" s="15">
        <v>0.57950000000000002</v>
      </c>
      <c r="AB84" s="15">
        <v>0</v>
      </c>
      <c r="AC84" s="15">
        <v>0.57950000000000002</v>
      </c>
      <c r="AD84" s="15">
        <v>0</v>
      </c>
      <c r="AE84" s="15">
        <v>22.456299999999999</v>
      </c>
      <c r="AF84" s="15">
        <v>0</v>
      </c>
      <c r="AG84" s="15">
        <v>0</v>
      </c>
      <c r="AH84" s="15">
        <v>0</v>
      </c>
      <c r="AI84" s="15" t="s">
        <v>265</v>
      </c>
      <c r="AJ84" s="15" t="s">
        <v>265</v>
      </c>
      <c r="AK84" s="15" t="s">
        <v>265</v>
      </c>
      <c r="AL84" s="15" t="s">
        <v>265</v>
      </c>
      <c r="AM84" s="15">
        <v>28.148900000000001</v>
      </c>
    </row>
    <row r="85" spans="1:39" hidden="1" outlineLevel="1">
      <c r="A85" s="9">
        <v>42795</v>
      </c>
      <c r="B85" s="15">
        <v>28.032</v>
      </c>
      <c r="C85" s="15">
        <v>28.305399999999999</v>
      </c>
      <c r="D85" s="15">
        <v>30.425699999999999</v>
      </c>
      <c r="E85" s="15">
        <v>26.867000000000001</v>
      </c>
      <c r="F85" s="15">
        <v>29.755099999999999</v>
      </c>
      <c r="G85" s="15">
        <v>26.713000000000001</v>
      </c>
      <c r="H85" s="15">
        <v>22.7423</v>
      </c>
      <c r="I85" s="15">
        <v>28.2393</v>
      </c>
      <c r="J85" s="15">
        <v>30.290400000000002</v>
      </c>
      <c r="K85" s="15">
        <v>26.867000000000001</v>
      </c>
      <c r="L85" s="15">
        <v>29.755099999999999</v>
      </c>
      <c r="M85" s="15">
        <v>26.713000000000001</v>
      </c>
      <c r="N85" s="15">
        <v>22.7423</v>
      </c>
      <c r="O85" s="15">
        <v>40.0991</v>
      </c>
      <c r="P85" s="15">
        <v>40.0991</v>
      </c>
      <c r="Q85" s="15" t="s">
        <v>265</v>
      </c>
      <c r="R85" s="15" t="s">
        <v>265</v>
      </c>
      <c r="S85" s="15" t="s">
        <v>265</v>
      </c>
      <c r="T85" s="15" t="s">
        <v>265</v>
      </c>
      <c r="U85" s="15">
        <v>12.3155</v>
      </c>
      <c r="V85" s="15">
        <v>0</v>
      </c>
      <c r="W85" s="15">
        <v>12.3155</v>
      </c>
      <c r="X85" s="15">
        <v>0</v>
      </c>
      <c r="Y85" s="15">
        <v>23.975200000000001</v>
      </c>
      <c r="Z85" s="15">
        <v>11.7638</v>
      </c>
      <c r="AA85" s="15">
        <v>12.3155</v>
      </c>
      <c r="AB85" s="15">
        <v>0</v>
      </c>
      <c r="AC85" s="15">
        <v>12.3155</v>
      </c>
      <c r="AD85" s="15">
        <v>0</v>
      </c>
      <c r="AE85" s="15">
        <v>23.975200000000001</v>
      </c>
      <c r="AF85" s="15">
        <v>11.7638</v>
      </c>
      <c r="AG85" s="15">
        <v>0</v>
      </c>
      <c r="AH85" s="15">
        <v>0</v>
      </c>
      <c r="AI85" s="15" t="s">
        <v>265</v>
      </c>
      <c r="AJ85" s="15" t="s">
        <v>265</v>
      </c>
      <c r="AK85" s="15" t="s">
        <v>265</v>
      </c>
      <c r="AL85" s="15" t="s">
        <v>265</v>
      </c>
      <c r="AM85" s="15">
        <v>27.124300000000002</v>
      </c>
    </row>
    <row r="86" spans="1:39" hidden="1" outlineLevel="1">
      <c r="A86" s="9">
        <v>42826</v>
      </c>
      <c r="B86" s="15">
        <v>28.641400000000001</v>
      </c>
      <c r="C86" s="15">
        <v>28.965599999999998</v>
      </c>
      <c r="D86" s="15">
        <v>30.694800000000001</v>
      </c>
      <c r="E86" s="15">
        <v>28.4377</v>
      </c>
      <c r="F86" s="15">
        <v>31.981200000000001</v>
      </c>
      <c r="G86" s="15">
        <v>28.3934</v>
      </c>
      <c r="H86" s="15">
        <v>21.875699999999998</v>
      </c>
      <c r="I86" s="15">
        <v>28.940999999999999</v>
      </c>
      <c r="J86" s="15">
        <v>30.597799999999999</v>
      </c>
      <c r="K86" s="15">
        <v>28.4377</v>
      </c>
      <c r="L86" s="15">
        <v>31.981200000000001</v>
      </c>
      <c r="M86" s="15">
        <v>28.3934</v>
      </c>
      <c r="N86" s="15">
        <v>21.875699999999998</v>
      </c>
      <c r="O86" s="15">
        <v>49.964199999999998</v>
      </c>
      <c r="P86" s="15">
        <v>49.964199999999998</v>
      </c>
      <c r="Q86" s="15" t="s">
        <v>265</v>
      </c>
      <c r="R86" s="15" t="s">
        <v>265</v>
      </c>
      <c r="S86" s="15" t="s">
        <v>265</v>
      </c>
      <c r="T86" s="15" t="s">
        <v>265</v>
      </c>
      <c r="U86" s="15">
        <v>22.7864</v>
      </c>
      <c r="V86" s="15">
        <v>0</v>
      </c>
      <c r="W86" s="15">
        <v>22.7864</v>
      </c>
      <c r="X86" s="15">
        <v>0</v>
      </c>
      <c r="Y86" s="15">
        <v>21.4697</v>
      </c>
      <c r="Z86" s="15">
        <v>23.1632</v>
      </c>
      <c r="AA86" s="15">
        <v>22.7864</v>
      </c>
      <c r="AB86" s="15">
        <v>0</v>
      </c>
      <c r="AC86" s="15">
        <v>22.7864</v>
      </c>
      <c r="AD86" s="15">
        <v>0</v>
      </c>
      <c r="AE86" s="15">
        <v>21.4697</v>
      </c>
      <c r="AF86" s="15">
        <v>23.1632</v>
      </c>
      <c r="AG86" s="15">
        <v>0</v>
      </c>
      <c r="AH86" s="15">
        <v>0</v>
      </c>
      <c r="AI86" s="15" t="s">
        <v>265</v>
      </c>
      <c r="AJ86" s="15" t="s">
        <v>265</v>
      </c>
      <c r="AK86" s="15" t="s">
        <v>265</v>
      </c>
      <c r="AL86" s="15" t="s">
        <v>265</v>
      </c>
      <c r="AM86" s="15">
        <v>26.3429</v>
      </c>
    </row>
    <row r="87" spans="1:39" hidden="1" outlineLevel="1">
      <c r="A87" s="9">
        <v>42856</v>
      </c>
      <c r="B87" s="15">
        <v>27.3184</v>
      </c>
      <c r="C87" s="15">
        <v>28.216100000000001</v>
      </c>
      <c r="D87" s="15">
        <v>31.128499999999999</v>
      </c>
      <c r="E87" s="15">
        <v>26.942499999999999</v>
      </c>
      <c r="F87" s="15">
        <v>28.309799999999999</v>
      </c>
      <c r="G87" s="15">
        <v>27.3611</v>
      </c>
      <c r="H87" s="15">
        <v>20.023499999999999</v>
      </c>
      <c r="I87" s="15">
        <v>28.165199999999999</v>
      </c>
      <c r="J87" s="15">
        <v>30.982900000000001</v>
      </c>
      <c r="K87" s="15">
        <v>26.942499999999999</v>
      </c>
      <c r="L87" s="15">
        <v>28.309799999999999</v>
      </c>
      <c r="M87" s="15">
        <v>27.3611</v>
      </c>
      <c r="N87" s="15">
        <v>20.023499999999999</v>
      </c>
      <c r="O87" s="15">
        <v>49.8384</v>
      </c>
      <c r="P87" s="15">
        <v>49.8384</v>
      </c>
      <c r="Q87" s="15" t="s">
        <v>265</v>
      </c>
      <c r="R87" s="15" t="s">
        <v>265</v>
      </c>
      <c r="S87" s="15" t="s">
        <v>265</v>
      </c>
      <c r="T87" s="15" t="s">
        <v>265</v>
      </c>
      <c r="U87" s="15">
        <v>8.3602000000000007</v>
      </c>
      <c r="V87" s="15">
        <v>0</v>
      </c>
      <c r="W87" s="15">
        <v>8.3602000000000007</v>
      </c>
      <c r="X87" s="15">
        <v>0</v>
      </c>
      <c r="Y87" s="15">
        <v>22.6191</v>
      </c>
      <c r="Z87" s="15">
        <v>8.3457000000000008</v>
      </c>
      <c r="AA87" s="15">
        <v>8.3602000000000007</v>
      </c>
      <c r="AB87" s="15">
        <v>0</v>
      </c>
      <c r="AC87" s="15">
        <v>8.3602000000000007</v>
      </c>
      <c r="AD87" s="15">
        <v>0</v>
      </c>
      <c r="AE87" s="15">
        <v>22.6191</v>
      </c>
      <c r="AF87" s="15">
        <v>8.3457000000000008</v>
      </c>
      <c r="AG87" s="15">
        <v>0</v>
      </c>
      <c r="AH87" s="15">
        <v>0</v>
      </c>
      <c r="AI87" s="15" t="s">
        <v>265</v>
      </c>
      <c r="AJ87" s="15" t="s">
        <v>265</v>
      </c>
      <c r="AK87" s="15" t="s">
        <v>265</v>
      </c>
      <c r="AL87" s="15" t="s">
        <v>265</v>
      </c>
      <c r="AM87" s="15">
        <v>23.046900000000001</v>
      </c>
    </row>
    <row r="88" spans="1:39" hidden="1" outlineLevel="1">
      <c r="A88" s="9">
        <v>42887</v>
      </c>
      <c r="B88" s="15">
        <v>28.445499999999999</v>
      </c>
      <c r="C88" s="15">
        <v>29.072299999999998</v>
      </c>
      <c r="D88" s="15">
        <v>30.576599999999999</v>
      </c>
      <c r="E88" s="15">
        <v>28.359000000000002</v>
      </c>
      <c r="F88" s="15">
        <v>32.329599999999999</v>
      </c>
      <c r="G88" s="15">
        <v>28.068999999999999</v>
      </c>
      <c r="H88" s="15">
        <v>22.128499999999999</v>
      </c>
      <c r="I88" s="15">
        <v>29.0458</v>
      </c>
      <c r="J88" s="15">
        <v>30.4999</v>
      </c>
      <c r="K88" s="15">
        <v>28.359000000000002</v>
      </c>
      <c r="L88" s="15">
        <v>32.329599999999999</v>
      </c>
      <c r="M88" s="15">
        <v>28.068999999999999</v>
      </c>
      <c r="N88" s="15">
        <v>22.128499999999999</v>
      </c>
      <c r="O88" s="15">
        <v>49.937899999999999</v>
      </c>
      <c r="P88" s="15">
        <v>49.937899999999999</v>
      </c>
      <c r="Q88" s="15" t="s">
        <v>265</v>
      </c>
      <c r="R88" s="15" t="s">
        <v>265</v>
      </c>
      <c r="S88" s="15" t="s">
        <v>265</v>
      </c>
      <c r="T88" s="15" t="s">
        <v>265</v>
      </c>
      <c r="U88" s="15">
        <v>16.8748</v>
      </c>
      <c r="V88" s="15">
        <v>0</v>
      </c>
      <c r="W88" s="15">
        <v>16.8748</v>
      </c>
      <c r="X88" s="15">
        <v>0</v>
      </c>
      <c r="Y88" s="15">
        <v>0</v>
      </c>
      <c r="Z88" s="15">
        <v>16.8748</v>
      </c>
      <c r="AA88" s="15">
        <v>16.8748</v>
      </c>
      <c r="AB88" s="15">
        <v>0</v>
      </c>
      <c r="AC88" s="15">
        <v>16.8748</v>
      </c>
      <c r="AD88" s="15">
        <v>0</v>
      </c>
      <c r="AE88" s="15">
        <v>0</v>
      </c>
      <c r="AF88" s="15">
        <v>16.8748</v>
      </c>
      <c r="AG88" s="15">
        <v>0</v>
      </c>
      <c r="AH88" s="15">
        <v>0</v>
      </c>
      <c r="AI88" s="15" t="s">
        <v>265</v>
      </c>
      <c r="AJ88" s="15" t="s">
        <v>265</v>
      </c>
      <c r="AK88" s="15" t="s">
        <v>265</v>
      </c>
      <c r="AL88" s="15" t="s">
        <v>265</v>
      </c>
      <c r="AM88" s="15">
        <v>24.201799999999999</v>
      </c>
    </row>
    <row r="89" spans="1:39" hidden="1" outlineLevel="1">
      <c r="A89" s="9">
        <v>42917</v>
      </c>
      <c r="B89" s="15">
        <v>26.941600000000001</v>
      </c>
      <c r="C89" s="15">
        <v>27.674199999999999</v>
      </c>
      <c r="D89" s="15">
        <v>31.119499999999999</v>
      </c>
      <c r="E89" s="15">
        <v>26.386299999999999</v>
      </c>
      <c r="F89" s="15">
        <v>21.312899999999999</v>
      </c>
      <c r="G89" s="15">
        <v>28.055700000000002</v>
      </c>
      <c r="H89" s="15">
        <v>21.01</v>
      </c>
      <c r="I89" s="15">
        <v>27.668700000000001</v>
      </c>
      <c r="J89" s="15">
        <v>31.102599999999999</v>
      </c>
      <c r="K89" s="15">
        <v>26.386299999999999</v>
      </c>
      <c r="L89" s="15">
        <v>21.312899999999999</v>
      </c>
      <c r="M89" s="15">
        <v>28.055700000000002</v>
      </c>
      <c r="N89" s="15">
        <v>21.01</v>
      </c>
      <c r="O89" s="15">
        <v>49.616</v>
      </c>
      <c r="P89" s="15">
        <v>49.616</v>
      </c>
      <c r="Q89" s="15" t="s">
        <v>265</v>
      </c>
      <c r="R89" s="15" t="s">
        <v>265</v>
      </c>
      <c r="S89" s="15" t="s">
        <v>265</v>
      </c>
      <c r="T89" s="15" t="s">
        <v>265</v>
      </c>
      <c r="U89" s="15">
        <v>2.9073000000000002</v>
      </c>
      <c r="V89" s="15">
        <v>0</v>
      </c>
      <c r="W89" s="15">
        <v>2.9073000000000002</v>
      </c>
      <c r="X89" s="15">
        <v>0</v>
      </c>
      <c r="Y89" s="15">
        <v>0</v>
      </c>
      <c r="Z89" s="15">
        <v>2.9073000000000002</v>
      </c>
      <c r="AA89" s="15">
        <v>2.9073000000000002</v>
      </c>
      <c r="AB89" s="15">
        <v>0</v>
      </c>
      <c r="AC89" s="15">
        <v>2.9073000000000002</v>
      </c>
      <c r="AD89" s="15">
        <v>0</v>
      </c>
      <c r="AE89" s="15">
        <v>0</v>
      </c>
      <c r="AF89" s="15">
        <v>2.9073000000000002</v>
      </c>
      <c r="AG89" s="15">
        <v>0</v>
      </c>
      <c r="AH89" s="15">
        <v>0</v>
      </c>
      <c r="AI89" s="15" t="s">
        <v>265</v>
      </c>
      <c r="AJ89" s="15" t="s">
        <v>265</v>
      </c>
      <c r="AK89" s="15" t="s">
        <v>265</v>
      </c>
      <c r="AL89" s="15" t="s">
        <v>265</v>
      </c>
      <c r="AM89" s="15">
        <v>23.936399999999999</v>
      </c>
    </row>
    <row r="90" spans="1:39" hidden="1" outlineLevel="1">
      <c r="A90" s="9">
        <v>42948</v>
      </c>
      <c r="B90" s="15">
        <v>26.291899999999998</v>
      </c>
      <c r="C90" s="15">
        <v>26.800799999999999</v>
      </c>
      <c r="D90" s="15">
        <v>31.151</v>
      </c>
      <c r="E90" s="15">
        <v>24.986699999999999</v>
      </c>
      <c r="F90" s="15">
        <v>15.626300000000001</v>
      </c>
      <c r="G90" s="15">
        <v>28.207799999999999</v>
      </c>
      <c r="H90" s="15">
        <v>20.8733</v>
      </c>
      <c r="I90" s="15">
        <v>26.790099999999999</v>
      </c>
      <c r="J90" s="15">
        <v>31.119399999999999</v>
      </c>
      <c r="K90" s="15">
        <v>24.986699999999999</v>
      </c>
      <c r="L90" s="15">
        <v>15.626300000000001</v>
      </c>
      <c r="M90" s="15">
        <v>28.207799999999999</v>
      </c>
      <c r="N90" s="15">
        <v>20.8733</v>
      </c>
      <c r="O90" s="15">
        <v>59.850900000000003</v>
      </c>
      <c r="P90" s="15">
        <v>59.850900000000003</v>
      </c>
      <c r="Q90" s="15" t="s">
        <v>265</v>
      </c>
      <c r="R90" s="15" t="s">
        <v>265</v>
      </c>
      <c r="S90" s="15" t="s">
        <v>265</v>
      </c>
      <c r="T90" s="15" t="s">
        <v>265</v>
      </c>
      <c r="U90" s="15">
        <v>21.124300000000002</v>
      </c>
      <c r="V90" s="15">
        <v>0</v>
      </c>
      <c r="W90" s="15">
        <v>21.124300000000002</v>
      </c>
      <c r="X90" s="15">
        <v>0</v>
      </c>
      <c r="Y90" s="15">
        <v>0</v>
      </c>
      <c r="Z90" s="15">
        <v>21.124300000000002</v>
      </c>
      <c r="AA90" s="15">
        <v>21.124300000000002</v>
      </c>
      <c r="AB90" s="15">
        <v>0</v>
      </c>
      <c r="AC90" s="15">
        <v>21.124300000000002</v>
      </c>
      <c r="AD90" s="15">
        <v>0</v>
      </c>
      <c r="AE90" s="15">
        <v>0</v>
      </c>
      <c r="AF90" s="15">
        <v>21.124300000000002</v>
      </c>
      <c r="AG90" s="15">
        <v>0</v>
      </c>
      <c r="AH90" s="15">
        <v>0</v>
      </c>
      <c r="AI90" s="15" t="s">
        <v>265</v>
      </c>
      <c r="AJ90" s="15" t="s">
        <v>265</v>
      </c>
      <c r="AK90" s="15" t="s">
        <v>265</v>
      </c>
      <c r="AL90" s="15" t="s">
        <v>265</v>
      </c>
      <c r="AM90" s="15">
        <v>22.796500000000002</v>
      </c>
    </row>
    <row r="91" spans="1:39" hidden="1" outlineLevel="1">
      <c r="A91" s="9">
        <v>42979</v>
      </c>
      <c r="B91" s="15">
        <v>27.9253</v>
      </c>
      <c r="C91" s="15">
        <v>28.7666</v>
      </c>
      <c r="D91" s="15">
        <v>31.229500000000002</v>
      </c>
      <c r="E91" s="15">
        <v>27.8903</v>
      </c>
      <c r="F91" s="15">
        <v>29.5746</v>
      </c>
      <c r="G91" s="15">
        <v>28.0214</v>
      </c>
      <c r="H91" s="15">
        <v>21.671199999999999</v>
      </c>
      <c r="I91" s="15">
        <v>28.764500000000002</v>
      </c>
      <c r="J91" s="15">
        <v>31.2225</v>
      </c>
      <c r="K91" s="15">
        <v>27.8903</v>
      </c>
      <c r="L91" s="15">
        <v>29.5746</v>
      </c>
      <c r="M91" s="15">
        <v>28.0214</v>
      </c>
      <c r="N91" s="15">
        <v>21.671199999999999</v>
      </c>
      <c r="O91" s="15">
        <v>47.798699999999997</v>
      </c>
      <c r="P91" s="15">
        <v>47.798699999999997</v>
      </c>
      <c r="Q91" s="15" t="s">
        <v>265</v>
      </c>
      <c r="R91" s="15" t="s">
        <v>265</v>
      </c>
      <c r="S91" s="15" t="s">
        <v>265</v>
      </c>
      <c r="T91" s="15" t="s">
        <v>265</v>
      </c>
      <c r="U91" s="15">
        <v>14.8668</v>
      </c>
      <c r="V91" s="15">
        <v>0</v>
      </c>
      <c r="W91" s="15">
        <v>14.8668</v>
      </c>
      <c r="X91" s="15">
        <v>0</v>
      </c>
      <c r="Y91" s="15">
        <v>21.825399999999998</v>
      </c>
      <c r="Z91" s="15">
        <v>13.471500000000001</v>
      </c>
      <c r="AA91" s="15">
        <v>14.8668</v>
      </c>
      <c r="AB91" s="15">
        <v>0</v>
      </c>
      <c r="AC91" s="15">
        <v>14.8668</v>
      </c>
      <c r="AD91" s="15">
        <v>0</v>
      </c>
      <c r="AE91" s="15">
        <v>21.825399999999998</v>
      </c>
      <c r="AF91" s="15">
        <v>13.471500000000001</v>
      </c>
      <c r="AG91" s="15">
        <v>0</v>
      </c>
      <c r="AH91" s="15">
        <v>0</v>
      </c>
      <c r="AI91" s="15" t="s">
        <v>265</v>
      </c>
      <c r="AJ91" s="15" t="s">
        <v>265</v>
      </c>
      <c r="AK91" s="15" t="s">
        <v>265</v>
      </c>
      <c r="AL91" s="15" t="s">
        <v>265</v>
      </c>
      <c r="AM91" s="15">
        <v>23.100999999999999</v>
      </c>
    </row>
    <row r="92" spans="1:39" hidden="1" outlineLevel="1">
      <c r="A92" s="9">
        <v>43009</v>
      </c>
      <c r="B92" s="15">
        <v>28.425999999999998</v>
      </c>
      <c r="C92" s="15">
        <v>29.194900000000001</v>
      </c>
      <c r="D92" s="15">
        <v>31.482099999999999</v>
      </c>
      <c r="E92" s="15">
        <v>28.415800000000001</v>
      </c>
      <c r="F92" s="15">
        <v>27.449000000000002</v>
      </c>
      <c r="G92" s="15">
        <v>29.0151</v>
      </c>
      <c r="H92" s="15">
        <v>21.086500000000001</v>
      </c>
      <c r="I92" s="15">
        <v>29.192599999999999</v>
      </c>
      <c r="J92" s="15">
        <v>31.4742</v>
      </c>
      <c r="K92" s="15">
        <v>28.415800000000001</v>
      </c>
      <c r="L92" s="15">
        <v>27.449000000000002</v>
      </c>
      <c r="M92" s="15">
        <v>29.0151</v>
      </c>
      <c r="N92" s="15">
        <v>21.086500000000001</v>
      </c>
      <c r="O92" s="15">
        <v>49.634</v>
      </c>
      <c r="P92" s="15">
        <v>49.634</v>
      </c>
      <c r="Q92" s="15" t="s">
        <v>265</v>
      </c>
      <c r="R92" s="15" t="s">
        <v>265</v>
      </c>
      <c r="S92" s="15" t="s">
        <v>265</v>
      </c>
      <c r="T92" s="15" t="s">
        <v>265</v>
      </c>
      <c r="U92" s="15">
        <v>17.922000000000001</v>
      </c>
      <c r="V92" s="15">
        <v>0</v>
      </c>
      <c r="W92" s="15">
        <v>17.922000000000001</v>
      </c>
      <c r="X92" s="15">
        <v>0</v>
      </c>
      <c r="Y92" s="15">
        <v>0</v>
      </c>
      <c r="Z92" s="15">
        <v>17.922000000000001</v>
      </c>
      <c r="AA92" s="15">
        <v>17.922000000000001</v>
      </c>
      <c r="AB92" s="15">
        <v>0</v>
      </c>
      <c r="AC92" s="15">
        <v>17.922000000000001</v>
      </c>
      <c r="AD92" s="15">
        <v>0</v>
      </c>
      <c r="AE92" s="15">
        <v>0</v>
      </c>
      <c r="AF92" s="15">
        <v>17.922000000000001</v>
      </c>
      <c r="AG92" s="15">
        <v>0</v>
      </c>
      <c r="AH92" s="15">
        <v>0</v>
      </c>
      <c r="AI92" s="15" t="s">
        <v>265</v>
      </c>
      <c r="AJ92" s="15" t="s">
        <v>265</v>
      </c>
      <c r="AK92" s="15" t="s">
        <v>265</v>
      </c>
      <c r="AL92" s="15" t="s">
        <v>265</v>
      </c>
      <c r="AM92" s="15">
        <v>23.564</v>
      </c>
    </row>
    <row r="93" spans="1:39" hidden="1" outlineLevel="1">
      <c r="A93" s="9">
        <v>43040</v>
      </c>
      <c r="B93" s="15">
        <v>27.186</v>
      </c>
      <c r="C93" s="15">
        <v>27.741800000000001</v>
      </c>
      <c r="D93" s="15">
        <v>32.450000000000003</v>
      </c>
      <c r="E93" s="15">
        <v>26.5656</v>
      </c>
      <c r="F93" s="15">
        <v>26.883800000000001</v>
      </c>
      <c r="G93" s="15">
        <v>26.930599999999998</v>
      </c>
      <c r="H93" s="15">
        <v>19.794</v>
      </c>
      <c r="I93" s="15">
        <v>27.7394</v>
      </c>
      <c r="J93" s="15">
        <v>32.44</v>
      </c>
      <c r="K93" s="15">
        <v>26.5656</v>
      </c>
      <c r="L93" s="15">
        <v>26.883800000000001</v>
      </c>
      <c r="M93" s="15">
        <v>26.930599999999998</v>
      </c>
      <c r="N93" s="15">
        <v>19.794</v>
      </c>
      <c r="O93" s="15">
        <v>55.051699999999997</v>
      </c>
      <c r="P93" s="15">
        <v>55.051699999999997</v>
      </c>
      <c r="Q93" s="15" t="s">
        <v>265</v>
      </c>
      <c r="R93" s="15" t="s">
        <v>265</v>
      </c>
      <c r="S93" s="15" t="s">
        <v>265</v>
      </c>
      <c r="T93" s="15" t="s">
        <v>265</v>
      </c>
      <c r="U93" s="15">
        <v>19.751899999999999</v>
      </c>
      <c r="V93" s="15">
        <v>0</v>
      </c>
      <c r="W93" s="15">
        <v>19.751899999999999</v>
      </c>
      <c r="X93" s="15">
        <v>0</v>
      </c>
      <c r="Y93" s="15">
        <v>0</v>
      </c>
      <c r="Z93" s="15">
        <v>19.751899999999999</v>
      </c>
      <c r="AA93" s="15">
        <v>19.751899999999999</v>
      </c>
      <c r="AB93" s="15">
        <v>0</v>
      </c>
      <c r="AC93" s="15">
        <v>19.751899999999999</v>
      </c>
      <c r="AD93" s="15">
        <v>0</v>
      </c>
      <c r="AE93" s="15">
        <v>0</v>
      </c>
      <c r="AF93" s="15">
        <v>19.751899999999999</v>
      </c>
      <c r="AG93" s="15">
        <v>0</v>
      </c>
      <c r="AH93" s="15">
        <v>0</v>
      </c>
      <c r="AI93" s="15" t="s">
        <v>265</v>
      </c>
      <c r="AJ93" s="15" t="s">
        <v>265</v>
      </c>
      <c r="AK93" s="15" t="s">
        <v>265</v>
      </c>
      <c r="AL93" s="15" t="s">
        <v>265</v>
      </c>
      <c r="AM93" s="15">
        <v>23.442</v>
      </c>
    </row>
    <row r="94" spans="1:39" hidden="1" outlineLevel="1">
      <c r="A94" s="9">
        <v>43070</v>
      </c>
      <c r="B94" s="15">
        <v>27.971</v>
      </c>
      <c r="C94" s="15">
        <v>28.609300000000001</v>
      </c>
      <c r="D94" s="15">
        <v>31.708200000000001</v>
      </c>
      <c r="E94" s="15">
        <v>27.6205</v>
      </c>
      <c r="F94" s="15">
        <v>27.730699999999999</v>
      </c>
      <c r="G94" s="15">
        <v>27.8491</v>
      </c>
      <c r="H94" s="15">
        <v>21.1112</v>
      </c>
      <c r="I94" s="15">
        <v>28.5853</v>
      </c>
      <c r="J94" s="15">
        <v>31.629899999999999</v>
      </c>
      <c r="K94" s="15">
        <v>27.6205</v>
      </c>
      <c r="L94" s="15">
        <v>27.730699999999999</v>
      </c>
      <c r="M94" s="15">
        <v>27.8491</v>
      </c>
      <c r="N94" s="15">
        <v>21.1112</v>
      </c>
      <c r="O94" s="15">
        <v>43.084800000000001</v>
      </c>
      <c r="P94" s="15">
        <v>43.084800000000001</v>
      </c>
      <c r="Q94" s="15">
        <v>0</v>
      </c>
      <c r="R94" s="15" t="s">
        <v>265</v>
      </c>
      <c r="S94" s="15" t="s">
        <v>265</v>
      </c>
      <c r="T94" s="15">
        <v>0</v>
      </c>
      <c r="U94" s="15">
        <v>15.6403</v>
      </c>
      <c r="V94" s="15">
        <v>0</v>
      </c>
      <c r="W94" s="15">
        <v>15.6403</v>
      </c>
      <c r="X94" s="15">
        <v>1.9901</v>
      </c>
      <c r="Y94" s="15">
        <v>20.09</v>
      </c>
      <c r="Z94" s="15">
        <v>13.6983</v>
      </c>
      <c r="AA94" s="15">
        <v>17.671700000000001</v>
      </c>
      <c r="AB94" s="15">
        <v>0</v>
      </c>
      <c r="AC94" s="15">
        <v>17.671700000000001</v>
      </c>
      <c r="AD94" s="15">
        <v>1.9901</v>
      </c>
      <c r="AE94" s="15">
        <v>20.09</v>
      </c>
      <c r="AF94" s="15">
        <v>18.778500000000001</v>
      </c>
      <c r="AG94" s="15">
        <v>0.75</v>
      </c>
      <c r="AH94" s="15">
        <v>0</v>
      </c>
      <c r="AI94" s="15">
        <v>0.75</v>
      </c>
      <c r="AJ94" s="15" t="s">
        <v>265</v>
      </c>
      <c r="AK94" s="15" t="s">
        <v>265</v>
      </c>
      <c r="AL94" s="15">
        <v>0.75</v>
      </c>
      <c r="AM94" s="15">
        <v>23.834599999999998</v>
      </c>
    </row>
    <row r="95" spans="1:39" hidden="1" outlineLevel="1">
      <c r="A95" s="9">
        <v>43101</v>
      </c>
      <c r="B95" s="15">
        <v>27.925899999999999</v>
      </c>
      <c r="C95" s="15">
        <v>28.514399999999998</v>
      </c>
      <c r="D95" s="15">
        <v>31.402899999999999</v>
      </c>
      <c r="E95" s="15">
        <v>27.044499999999999</v>
      </c>
      <c r="F95" s="15">
        <v>27.5686</v>
      </c>
      <c r="G95" s="15">
        <v>26.866199999999999</v>
      </c>
      <c r="H95" s="15">
        <v>29.8811</v>
      </c>
      <c r="I95" s="15">
        <v>28.4849</v>
      </c>
      <c r="J95" s="15">
        <v>31.327000000000002</v>
      </c>
      <c r="K95" s="15">
        <v>27.044499999999999</v>
      </c>
      <c r="L95" s="15">
        <v>27.5686</v>
      </c>
      <c r="M95" s="15">
        <v>26.866199999999999</v>
      </c>
      <c r="N95" s="15">
        <v>29.8811</v>
      </c>
      <c r="O95" s="15">
        <v>49.956699999999998</v>
      </c>
      <c r="P95" s="15">
        <v>49.956699999999998</v>
      </c>
      <c r="Q95" s="15" t="s">
        <v>265</v>
      </c>
      <c r="R95" s="15" t="s">
        <v>265</v>
      </c>
      <c r="S95" s="15" t="s">
        <v>265</v>
      </c>
      <c r="T95" s="15" t="s">
        <v>265</v>
      </c>
      <c r="U95" s="15">
        <v>16.836099999999998</v>
      </c>
      <c r="V95" s="15">
        <v>0</v>
      </c>
      <c r="W95" s="15">
        <v>16.836099999999998</v>
      </c>
      <c r="X95" s="15">
        <v>0</v>
      </c>
      <c r="Y95" s="15">
        <v>0</v>
      </c>
      <c r="Z95" s="15">
        <v>16.836099999999998</v>
      </c>
      <c r="AA95" s="15">
        <v>16.836099999999998</v>
      </c>
      <c r="AB95" s="15">
        <v>0</v>
      </c>
      <c r="AC95" s="15">
        <v>16.836099999999998</v>
      </c>
      <c r="AD95" s="15">
        <v>0</v>
      </c>
      <c r="AE95" s="15">
        <v>0</v>
      </c>
      <c r="AF95" s="15">
        <v>16.836099999999998</v>
      </c>
      <c r="AG95" s="15">
        <v>0</v>
      </c>
      <c r="AH95" s="15">
        <v>0</v>
      </c>
      <c r="AI95" s="15" t="s">
        <v>265</v>
      </c>
      <c r="AJ95" s="15" t="s">
        <v>265</v>
      </c>
      <c r="AK95" s="15" t="s">
        <v>265</v>
      </c>
      <c r="AL95" s="15" t="s">
        <v>265</v>
      </c>
      <c r="AM95" s="15">
        <v>23.743500000000001</v>
      </c>
    </row>
    <row r="96" spans="1:39" hidden="1" outlineLevel="1">
      <c r="A96" s="9">
        <v>43132</v>
      </c>
      <c r="B96" s="15">
        <v>28.444299999999998</v>
      </c>
      <c r="C96" s="15">
        <v>29.674800000000001</v>
      </c>
      <c r="D96" s="15">
        <v>32.063499999999998</v>
      </c>
      <c r="E96" s="15">
        <v>28.835599999999999</v>
      </c>
      <c r="F96" s="15">
        <v>26.901700000000002</v>
      </c>
      <c r="G96" s="15">
        <v>29.651499999999999</v>
      </c>
      <c r="H96" s="15">
        <v>22.622299999999999</v>
      </c>
      <c r="I96" s="15">
        <v>29.6386</v>
      </c>
      <c r="J96" s="15">
        <v>31.94</v>
      </c>
      <c r="K96" s="15">
        <v>28.835599999999999</v>
      </c>
      <c r="L96" s="15">
        <v>26.901700000000002</v>
      </c>
      <c r="M96" s="15">
        <v>29.651499999999999</v>
      </c>
      <c r="N96" s="15">
        <v>22.622299999999999</v>
      </c>
      <c r="O96" s="15">
        <v>49.9953</v>
      </c>
      <c r="P96" s="15">
        <v>49.9953</v>
      </c>
      <c r="Q96" s="15">
        <v>0</v>
      </c>
      <c r="R96" s="15" t="s">
        <v>265</v>
      </c>
      <c r="S96" s="15" t="s">
        <v>265</v>
      </c>
      <c r="T96" s="15">
        <v>0</v>
      </c>
      <c r="U96" s="15">
        <v>12.681100000000001</v>
      </c>
      <c r="V96" s="15">
        <v>0</v>
      </c>
      <c r="W96" s="15">
        <v>12.681100000000001</v>
      </c>
      <c r="X96" s="15">
        <v>0</v>
      </c>
      <c r="Y96" s="15">
        <v>19.949400000000001</v>
      </c>
      <c r="Z96" s="15">
        <v>10.9697</v>
      </c>
      <c r="AA96" s="15">
        <v>19.584299999999999</v>
      </c>
      <c r="AB96" s="15">
        <v>0</v>
      </c>
      <c r="AC96" s="15">
        <v>19.584299999999999</v>
      </c>
      <c r="AD96" s="15">
        <v>0</v>
      </c>
      <c r="AE96" s="15">
        <v>19.949400000000001</v>
      </c>
      <c r="AF96" s="15">
        <v>19.3721</v>
      </c>
      <c r="AG96" s="15">
        <v>5.25</v>
      </c>
      <c r="AH96" s="15">
        <v>0</v>
      </c>
      <c r="AI96" s="15">
        <v>5.25</v>
      </c>
      <c r="AJ96" s="15" t="s">
        <v>265</v>
      </c>
      <c r="AK96" s="15" t="s">
        <v>265</v>
      </c>
      <c r="AL96" s="15">
        <v>5.25</v>
      </c>
      <c r="AM96" s="15">
        <v>22.4132</v>
      </c>
    </row>
    <row r="97" spans="1:39" hidden="1" outlineLevel="1">
      <c r="A97" s="9">
        <v>43160</v>
      </c>
      <c r="B97" s="15">
        <v>28.727499999999999</v>
      </c>
      <c r="C97" s="15">
        <v>29.766200000000001</v>
      </c>
      <c r="D97" s="15">
        <v>31.796900000000001</v>
      </c>
      <c r="E97" s="15">
        <v>28.9176</v>
      </c>
      <c r="F97" s="15">
        <v>25.8095</v>
      </c>
      <c r="G97" s="15">
        <v>30.450199999999999</v>
      </c>
      <c r="H97" s="15">
        <v>17.299499999999998</v>
      </c>
      <c r="I97" s="15">
        <v>29.9648</v>
      </c>
      <c r="J97" s="15">
        <v>31.759899999999998</v>
      </c>
      <c r="K97" s="15">
        <v>29.206299999999999</v>
      </c>
      <c r="L97" s="15">
        <v>25.8095</v>
      </c>
      <c r="M97" s="15">
        <v>30.450199999999999</v>
      </c>
      <c r="N97" s="15">
        <v>19.791399999999999</v>
      </c>
      <c r="O97" s="15">
        <v>9.6231000000000009</v>
      </c>
      <c r="P97" s="15">
        <v>50.193899999999999</v>
      </c>
      <c r="Q97" s="15">
        <v>7</v>
      </c>
      <c r="R97" s="15" t="s">
        <v>265</v>
      </c>
      <c r="S97" s="15" t="s">
        <v>265</v>
      </c>
      <c r="T97" s="15">
        <v>7</v>
      </c>
      <c r="U97" s="15">
        <v>12.258800000000001</v>
      </c>
      <c r="V97" s="15">
        <v>0</v>
      </c>
      <c r="W97" s="15">
        <v>12.258800000000001</v>
      </c>
      <c r="X97" s="15">
        <v>0</v>
      </c>
      <c r="Y97" s="15">
        <v>19.8963</v>
      </c>
      <c r="Z97" s="15">
        <v>19.0611</v>
      </c>
      <c r="AA97" s="15">
        <v>12.258800000000001</v>
      </c>
      <c r="AB97" s="15">
        <v>0</v>
      </c>
      <c r="AC97" s="15">
        <v>12.258800000000001</v>
      </c>
      <c r="AD97" s="15">
        <v>0</v>
      </c>
      <c r="AE97" s="15">
        <v>19.8963</v>
      </c>
      <c r="AF97" s="15">
        <v>19.0611</v>
      </c>
      <c r="AG97" s="15">
        <v>0</v>
      </c>
      <c r="AH97" s="15">
        <v>0</v>
      </c>
      <c r="AI97" s="15">
        <v>0</v>
      </c>
      <c r="AJ97" s="15" t="s">
        <v>265</v>
      </c>
      <c r="AK97" s="15" t="s">
        <v>265</v>
      </c>
      <c r="AL97" s="15">
        <v>0</v>
      </c>
      <c r="AM97" s="15">
        <v>23.5276</v>
      </c>
    </row>
    <row r="98" spans="1:39" hidden="1" outlineLevel="1">
      <c r="A98" s="9">
        <v>43191</v>
      </c>
      <c r="B98" s="15">
        <v>28.717400000000001</v>
      </c>
      <c r="C98" s="15">
        <v>29.5793</v>
      </c>
      <c r="D98" s="15">
        <v>31.915600000000001</v>
      </c>
      <c r="E98" s="15">
        <v>28.782800000000002</v>
      </c>
      <c r="F98" s="15">
        <v>23.500699999999998</v>
      </c>
      <c r="G98" s="15">
        <v>30.288</v>
      </c>
      <c r="H98" s="15">
        <v>21.073899999999998</v>
      </c>
      <c r="I98" s="15">
        <v>29.578399999999998</v>
      </c>
      <c r="J98" s="15">
        <v>31.912299999999998</v>
      </c>
      <c r="K98" s="15">
        <v>28.782800000000002</v>
      </c>
      <c r="L98" s="15">
        <v>23.500699999999998</v>
      </c>
      <c r="M98" s="15">
        <v>30.288</v>
      </c>
      <c r="N98" s="15">
        <v>21.073899999999998</v>
      </c>
      <c r="O98" s="15">
        <v>58.9514</v>
      </c>
      <c r="P98" s="15">
        <v>58.9514</v>
      </c>
      <c r="Q98" s="15">
        <v>0</v>
      </c>
      <c r="R98" s="15" t="s">
        <v>265</v>
      </c>
      <c r="S98" s="15" t="s">
        <v>265</v>
      </c>
      <c r="T98" s="15">
        <v>0</v>
      </c>
      <c r="U98" s="15">
        <v>13.7056</v>
      </c>
      <c r="V98" s="15">
        <v>0</v>
      </c>
      <c r="W98" s="15">
        <v>13.7056</v>
      </c>
      <c r="X98" s="15">
        <v>0</v>
      </c>
      <c r="Y98" s="15">
        <v>0</v>
      </c>
      <c r="Z98" s="15">
        <v>13.7056</v>
      </c>
      <c r="AA98" s="15">
        <v>19.295400000000001</v>
      </c>
      <c r="AB98" s="15">
        <v>0</v>
      </c>
      <c r="AC98" s="15">
        <v>19.295400000000001</v>
      </c>
      <c r="AD98" s="15">
        <v>0</v>
      </c>
      <c r="AE98" s="15">
        <v>0</v>
      </c>
      <c r="AF98" s="15">
        <v>19.295400000000001</v>
      </c>
      <c r="AG98" s="15">
        <v>10</v>
      </c>
      <c r="AH98" s="15">
        <v>0</v>
      </c>
      <c r="AI98" s="15">
        <v>10</v>
      </c>
      <c r="AJ98" s="15" t="s">
        <v>265</v>
      </c>
      <c r="AK98" s="15" t="s">
        <v>265</v>
      </c>
      <c r="AL98" s="15">
        <v>10</v>
      </c>
      <c r="AM98" s="15">
        <v>22.858899999999998</v>
      </c>
    </row>
    <row r="99" spans="1:39" hidden="1" outlineLevel="1">
      <c r="A99" s="9">
        <v>43221</v>
      </c>
      <c r="B99" s="15">
        <v>28.354800000000001</v>
      </c>
      <c r="C99" s="15">
        <v>28.969899999999999</v>
      </c>
      <c r="D99" s="15">
        <v>31.615600000000001</v>
      </c>
      <c r="E99" s="15">
        <v>27.8584</v>
      </c>
      <c r="F99" s="15">
        <v>25.4588</v>
      </c>
      <c r="G99" s="15">
        <v>28.697600000000001</v>
      </c>
      <c r="H99" s="15">
        <v>19.5777</v>
      </c>
      <c r="I99" s="15">
        <v>28.948599999999999</v>
      </c>
      <c r="J99" s="15">
        <v>31.552499999999998</v>
      </c>
      <c r="K99" s="15">
        <v>27.8584</v>
      </c>
      <c r="L99" s="15">
        <v>25.4588</v>
      </c>
      <c r="M99" s="15">
        <v>28.697600000000001</v>
      </c>
      <c r="N99" s="15">
        <v>19.5777</v>
      </c>
      <c r="O99" s="15">
        <v>49.943800000000003</v>
      </c>
      <c r="P99" s="15">
        <v>49.943800000000003</v>
      </c>
      <c r="Q99" s="15" t="s">
        <v>265</v>
      </c>
      <c r="R99" s="15" t="s">
        <v>265</v>
      </c>
      <c r="S99" s="15" t="s">
        <v>265</v>
      </c>
      <c r="T99" s="15" t="s">
        <v>265</v>
      </c>
      <c r="U99" s="15">
        <v>20.022500000000001</v>
      </c>
      <c r="V99" s="15">
        <v>0</v>
      </c>
      <c r="W99" s="15">
        <v>20.022500000000001</v>
      </c>
      <c r="X99" s="15">
        <v>0</v>
      </c>
      <c r="Y99" s="15">
        <v>20.8949</v>
      </c>
      <c r="Z99" s="15">
        <v>19.899999999999999</v>
      </c>
      <c r="AA99" s="15">
        <v>20.022500000000001</v>
      </c>
      <c r="AB99" s="15">
        <v>0</v>
      </c>
      <c r="AC99" s="15">
        <v>20.022500000000001</v>
      </c>
      <c r="AD99" s="15">
        <v>0</v>
      </c>
      <c r="AE99" s="15">
        <v>20.8949</v>
      </c>
      <c r="AF99" s="15">
        <v>19.899999999999999</v>
      </c>
      <c r="AG99" s="15">
        <v>0</v>
      </c>
      <c r="AH99" s="15">
        <v>0</v>
      </c>
      <c r="AI99" s="15" t="s">
        <v>265</v>
      </c>
      <c r="AJ99" s="15" t="s">
        <v>265</v>
      </c>
      <c r="AK99" s="15" t="s">
        <v>265</v>
      </c>
      <c r="AL99" s="15" t="s">
        <v>265</v>
      </c>
      <c r="AM99" s="15">
        <v>23.2394</v>
      </c>
    </row>
    <row r="100" spans="1:39" hidden="1" outlineLevel="1">
      <c r="A100" s="9">
        <v>43252</v>
      </c>
      <c r="B100" s="15">
        <v>29.4331</v>
      </c>
      <c r="C100" s="15">
        <v>30.366800000000001</v>
      </c>
      <c r="D100" s="15">
        <v>32.132100000000001</v>
      </c>
      <c r="E100" s="15">
        <v>29.7942</v>
      </c>
      <c r="F100" s="15">
        <v>23.954899999999999</v>
      </c>
      <c r="G100" s="15">
        <v>31.5793</v>
      </c>
      <c r="H100" s="15">
        <v>19.5943</v>
      </c>
      <c r="I100" s="15">
        <v>30.366700000000002</v>
      </c>
      <c r="J100" s="15">
        <v>32.131900000000002</v>
      </c>
      <c r="K100" s="15">
        <v>29.7942</v>
      </c>
      <c r="L100" s="15">
        <v>23.954899999999999</v>
      </c>
      <c r="M100" s="15">
        <v>31.5793</v>
      </c>
      <c r="N100" s="15">
        <v>19.5943</v>
      </c>
      <c r="O100" s="15">
        <v>37.931100000000001</v>
      </c>
      <c r="P100" s="15">
        <v>37.931100000000001</v>
      </c>
      <c r="Q100" s="15" t="s">
        <v>265</v>
      </c>
      <c r="R100" s="15" t="s">
        <v>265</v>
      </c>
      <c r="S100" s="15" t="s">
        <v>265</v>
      </c>
      <c r="T100" s="15" t="s">
        <v>265</v>
      </c>
      <c r="U100" s="15">
        <v>14.2483</v>
      </c>
      <c r="V100" s="15">
        <v>0</v>
      </c>
      <c r="W100" s="15">
        <v>14.2483</v>
      </c>
      <c r="X100" s="15">
        <v>0</v>
      </c>
      <c r="Y100" s="15">
        <v>16.103300000000001</v>
      </c>
      <c r="Z100" s="15">
        <v>14.013</v>
      </c>
      <c r="AA100" s="15">
        <v>14.2483</v>
      </c>
      <c r="AB100" s="15">
        <v>0</v>
      </c>
      <c r="AC100" s="15">
        <v>14.2483</v>
      </c>
      <c r="AD100" s="15">
        <v>0</v>
      </c>
      <c r="AE100" s="15">
        <v>16.103300000000001</v>
      </c>
      <c r="AF100" s="15">
        <v>14.013</v>
      </c>
      <c r="AG100" s="15">
        <v>0</v>
      </c>
      <c r="AH100" s="15">
        <v>0</v>
      </c>
      <c r="AI100" s="15" t="s">
        <v>265</v>
      </c>
      <c r="AJ100" s="15" t="s">
        <v>265</v>
      </c>
      <c r="AK100" s="15" t="s">
        <v>265</v>
      </c>
      <c r="AL100" s="15" t="s">
        <v>265</v>
      </c>
      <c r="AM100" s="15">
        <v>24.235299999999999</v>
      </c>
    </row>
    <row r="101" spans="1:39" hidden="1" outlineLevel="1">
      <c r="A101" s="9">
        <v>43282</v>
      </c>
      <c r="B101" s="15">
        <v>30.770800000000001</v>
      </c>
      <c r="C101" s="15">
        <v>31.676300000000001</v>
      </c>
      <c r="D101" s="15">
        <v>32.055999999999997</v>
      </c>
      <c r="E101" s="15">
        <v>31.496500000000001</v>
      </c>
      <c r="F101" s="15">
        <v>24.508700000000001</v>
      </c>
      <c r="G101" s="15">
        <v>33.227800000000002</v>
      </c>
      <c r="H101" s="15">
        <v>22.483799999999999</v>
      </c>
      <c r="I101" s="15">
        <v>31.679200000000002</v>
      </c>
      <c r="J101" s="15">
        <v>32.032899999999998</v>
      </c>
      <c r="K101" s="15">
        <v>31.511700000000001</v>
      </c>
      <c r="L101" s="15">
        <v>24.508700000000001</v>
      </c>
      <c r="M101" s="15">
        <v>33.227800000000002</v>
      </c>
      <c r="N101" s="15">
        <v>22.645399999999999</v>
      </c>
      <c r="O101" s="15">
        <v>28.883099999999999</v>
      </c>
      <c r="P101" s="15">
        <v>49.754399999999997</v>
      </c>
      <c r="Q101" s="15">
        <v>14.8</v>
      </c>
      <c r="R101" s="15" t="s">
        <v>265</v>
      </c>
      <c r="S101" s="15" t="s">
        <v>265</v>
      </c>
      <c r="T101" s="15">
        <v>14.8</v>
      </c>
      <c r="U101" s="15">
        <v>19.095500000000001</v>
      </c>
      <c r="V101" s="15">
        <v>0</v>
      </c>
      <c r="W101" s="15">
        <v>19.095500000000001</v>
      </c>
      <c r="X101" s="15">
        <v>13.655900000000001</v>
      </c>
      <c r="Y101" s="15">
        <v>0</v>
      </c>
      <c r="Z101" s="15">
        <v>19.346</v>
      </c>
      <c r="AA101" s="15">
        <v>19.741099999999999</v>
      </c>
      <c r="AB101" s="15">
        <v>0</v>
      </c>
      <c r="AC101" s="15">
        <v>19.741099999999999</v>
      </c>
      <c r="AD101" s="15">
        <v>13.655900000000001</v>
      </c>
      <c r="AE101" s="15">
        <v>0</v>
      </c>
      <c r="AF101" s="15">
        <v>20.0716</v>
      </c>
      <c r="AG101" s="15">
        <v>15.3</v>
      </c>
      <c r="AH101" s="15">
        <v>0</v>
      </c>
      <c r="AI101" s="15">
        <v>15.3</v>
      </c>
      <c r="AJ101" s="15" t="s">
        <v>265</v>
      </c>
      <c r="AK101" s="15" t="s">
        <v>265</v>
      </c>
      <c r="AL101" s="15">
        <v>15.3</v>
      </c>
      <c r="AM101" s="15">
        <v>25.843399999999999</v>
      </c>
    </row>
    <row r="102" spans="1:39" hidden="1" outlineLevel="1">
      <c r="A102" s="9">
        <v>43313</v>
      </c>
      <c r="B102" s="15">
        <v>29.328199999999999</v>
      </c>
      <c r="C102" s="15">
        <v>29.913799999999998</v>
      </c>
      <c r="D102" s="15">
        <v>31.904599999999999</v>
      </c>
      <c r="E102" s="15">
        <v>28.9452</v>
      </c>
      <c r="F102" s="15">
        <v>23.876999999999999</v>
      </c>
      <c r="G102" s="15">
        <v>30.8233</v>
      </c>
      <c r="H102" s="15">
        <v>20.374500000000001</v>
      </c>
      <c r="I102" s="15">
        <v>29.913699999999999</v>
      </c>
      <c r="J102" s="15">
        <v>31.904499999999999</v>
      </c>
      <c r="K102" s="15">
        <v>28.9452</v>
      </c>
      <c r="L102" s="15">
        <v>23.876999999999999</v>
      </c>
      <c r="M102" s="15">
        <v>30.8233</v>
      </c>
      <c r="N102" s="15">
        <v>20.374500000000001</v>
      </c>
      <c r="O102" s="15">
        <v>37.237499999999997</v>
      </c>
      <c r="P102" s="15">
        <v>37.237499999999997</v>
      </c>
      <c r="Q102" s="15" t="s">
        <v>265</v>
      </c>
      <c r="R102" s="15" t="s">
        <v>265</v>
      </c>
      <c r="S102" s="15" t="s">
        <v>265</v>
      </c>
      <c r="T102" s="15" t="s">
        <v>265</v>
      </c>
      <c r="U102" s="15">
        <v>14.137600000000001</v>
      </c>
      <c r="V102" s="15">
        <v>0</v>
      </c>
      <c r="W102" s="15">
        <v>14.137600000000001</v>
      </c>
      <c r="X102" s="15">
        <v>4.9287000000000001</v>
      </c>
      <c r="Y102" s="15">
        <v>0</v>
      </c>
      <c r="Z102" s="15">
        <v>18.9528</v>
      </c>
      <c r="AA102" s="15">
        <v>14.137600000000001</v>
      </c>
      <c r="AB102" s="15">
        <v>0</v>
      </c>
      <c r="AC102" s="15">
        <v>14.137600000000001</v>
      </c>
      <c r="AD102" s="15">
        <v>4.9287000000000001</v>
      </c>
      <c r="AE102" s="15">
        <v>0</v>
      </c>
      <c r="AF102" s="15">
        <v>18.9528</v>
      </c>
      <c r="AG102" s="15">
        <v>0</v>
      </c>
      <c r="AH102" s="15">
        <v>0</v>
      </c>
      <c r="AI102" s="15" t="s">
        <v>265</v>
      </c>
      <c r="AJ102" s="15" t="s">
        <v>265</v>
      </c>
      <c r="AK102" s="15" t="s">
        <v>265</v>
      </c>
      <c r="AL102" s="15" t="s">
        <v>265</v>
      </c>
      <c r="AM102" s="15">
        <v>26.3843</v>
      </c>
    </row>
    <row r="103" spans="1:39" hidden="1" outlineLevel="1">
      <c r="A103" s="9">
        <v>43344</v>
      </c>
      <c r="B103" s="15">
        <v>28.872299999999999</v>
      </c>
      <c r="C103" s="15">
        <v>29.741099999999999</v>
      </c>
      <c r="D103" s="15">
        <v>32.325600000000001</v>
      </c>
      <c r="E103" s="15">
        <v>28.8095</v>
      </c>
      <c r="F103" s="15">
        <v>22.373799999999999</v>
      </c>
      <c r="G103" s="15">
        <v>30.9634</v>
      </c>
      <c r="H103" s="15">
        <v>18.726199999999999</v>
      </c>
      <c r="I103" s="15">
        <v>29.741099999999999</v>
      </c>
      <c r="J103" s="15">
        <v>32.325600000000001</v>
      </c>
      <c r="K103" s="15">
        <v>28.8095</v>
      </c>
      <c r="L103" s="15">
        <v>22.373799999999999</v>
      </c>
      <c r="M103" s="15">
        <v>30.9634</v>
      </c>
      <c r="N103" s="15">
        <v>18.726199999999999</v>
      </c>
      <c r="O103" s="15">
        <v>37.652999999999999</v>
      </c>
      <c r="P103" s="15">
        <v>37.652999999999999</v>
      </c>
      <c r="Q103" s="15" t="s">
        <v>265</v>
      </c>
      <c r="R103" s="15" t="s">
        <v>265</v>
      </c>
      <c r="S103" s="15" t="s">
        <v>265</v>
      </c>
      <c r="T103" s="15" t="s">
        <v>265</v>
      </c>
      <c r="U103" s="15">
        <v>18.011800000000001</v>
      </c>
      <c r="V103" s="15">
        <v>0</v>
      </c>
      <c r="W103" s="15">
        <v>18.011800000000001</v>
      </c>
      <c r="X103" s="15">
        <v>0</v>
      </c>
      <c r="Y103" s="15">
        <v>17.677399999999999</v>
      </c>
      <c r="Z103" s="15">
        <v>18.052399999999999</v>
      </c>
      <c r="AA103" s="15">
        <v>18.011800000000001</v>
      </c>
      <c r="AB103" s="15">
        <v>0</v>
      </c>
      <c r="AC103" s="15">
        <v>18.011800000000001</v>
      </c>
      <c r="AD103" s="15">
        <v>0</v>
      </c>
      <c r="AE103" s="15">
        <v>17.677399999999999</v>
      </c>
      <c r="AF103" s="15">
        <v>18.052399999999999</v>
      </c>
      <c r="AG103" s="15">
        <v>0</v>
      </c>
      <c r="AH103" s="15">
        <v>0</v>
      </c>
      <c r="AI103" s="15" t="s">
        <v>265</v>
      </c>
      <c r="AJ103" s="15" t="s">
        <v>265</v>
      </c>
      <c r="AK103" s="15" t="s">
        <v>265</v>
      </c>
      <c r="AL103" s="15" t="s">
        <v>265</v>
      </c>
      <c r="AM103" s="15">
        <v>25.499300000000002</v>
      </c>
    </row>
    <row r="104" spans="1:39" hidden="1" outlineLevel="1">
      <c r="A104" s="9">
        <v>43374</v>
      </c>
      <c r="B104" s="15">
        <v>31.562799999999999</v>
      </c>
      <c r="C104" s="15">
        <v>32.768599999999999</v>
      </c>
      <c r="D104" s="15">
        <v>42.820599999999999</v>
      </c>
      <c r="E104" s="15">
        <v>30.411999999999999</v>
      </c>
      <c r="F104" s="15">
        <v>32.754899999999999</v>
      </c>
      <c r="G104" s="15">
        <v>30.5336</v>
      </c>
      <c r="H104" s="15">
        <v>18.940000000000001</v>
      </c>
      <c r="I104" s="15">
        <v>32.790799999999997</v>
      </c>
      <c r="J104" s="15">
        <v>42.820700000000002</v>
      </c>
      <c r="K104" s="15">
        <v>30.435700000000001</v>
      </c>
      <c r="L104" s="15">
        <v>32.754899999999999</v>
      </c>
      <c r="M104" s="15">
        <v>30.5336</v>
      </c>
      <c r="N104" s="15">
        <v>19.026399999999999</v>
      </c>
      <c r="O104" s="15">
        <v>15.466200000000001</v>
      </c>
      <c r="P104" s="15">
        <v>36.7209</v>
      </c>
      <c r="Q104" s="15">
        <v>15.4</v>
      </c>
      <c r="R104" s="15">
        <v>0</v>
      </c>
      <c r="S104" s="15" t="s">
        <v>265</v>
      </c>
      <c r="T104" s="15">
        <v>15.4</v>
      </c>
      <c r="U104" s="15">
        <v>18.657</v>
      </c>
      <c r="V104" s="15">
        <v>0</v>
      </c>
      <c r="W104" s="15">
        <v>18.657</v>
      </c>
      <c r="X104" s="15">
        <v>0</v>
      </c>
      <c r="Y104" s="15">
        <v>17.5395</v>
      </c>
      <c r="Z104" s="15">
        <v>19.235700000000001</v>
      </c>
      <c r="AA104" s="15">
        <v>18.657</v>
      </c>
      <c r="AB104" s="15">
        <v>0</v>
      </c>
      <c r="AC104" s="15">
        <v>18.657</v>
      </c>
      <c r="AD104" s="15">
        <v>0</v>
      </c>
      <c r="AE104" s="15">
        <v>17.5395</v>
      </c>
      <c r="AF104" s="15">
        <v>19.235700000000001</v>
      </c>
      <c r="AG104" s="15">
        <v>0</v>
      </c>
      <c r="AH104" s="15">
        <v>0</v>
      </c>
      <c r="AI104" s="15">
        <v>0</v>
      </c>
      <c r="AJ104" s="15">
        <v>0</v>
      </c>
      <c r="AK104" s="15" t="s">
        <v>265</v>
      </c>
      <c r="AL104" s="15">
        <v>0</v>
      </c>
      <c r="AM104" s="15">
        <v>25.623000000000001</v>
      </c>
    </row>
    <row r="105" spans="1:39" hidden="1" outlineLevel="1">
      <c r="A105" s="9">
        <v>43405</v>
      </c>
      <c r="B105" s="15">
        <v>30.746300000000002</v>
      </c>
      <c r="C105" s="15">
        <v>32.007100000000001</v>
      </c>
      <c r="D105" s="15">
        <v>43.360700000000001</v>
      </c>
      <c r="E105" s="15">
        <v>31.154499999999999</v>
      </c>
      <c r="F105" s="15">
        <v>34.953899999999997</v>
      </c>
      <c r="G105" s="15">
        <v>30.223700000000001</v>
      </c>
      <c r="H105" s="15">
        <v>13.4862</v>
      </c>
      <c r="I105" s="15">
        <v>32.024500000000003</v>
      </c>
      <c r="J105" s="15">
        <v>43.3506</v>
      </c>
      <c r="K105" s="15">
        <v>31.1738</v>
      </c>
      <c r="L105" s="15">
        <v>34.953899999999997</v>
      </c>
      <c r="M105" s="15">
        <v>30.223700000000001</v>
      </c>
      <c r="N105" s="15">
        <v>13.4513</v>
      </c>
      <c r="O105" s="15">
        <v>17.042200000000001</v>
      </c>
      <c r="P105" s="15">
        <v>53.939599999999999</v>
      </c>
      <c r="Q105" s="15">
        <v>14.8</v>
      </c>
      <c r="R105" s="15" t="s">
        <v>265</v>
      </c>
      <c r="S105" s="15" t="s">
        <v>265</v>
      </c>
      <c r="T105" s="15">
        <v>14.8</v>
      </c>
      <c r="U105" s="15">
        <v>15.9605</v>
      </c>
      <c r="V105" s="15">
        <v>0</v>
      </c>
      <c r="W105" s="15">
        <v>15.9605</v>
      </c>
      <c r="X105" s="15">
        <v>0</v>
      </c>
      <c r="Y105" s="15">
        <v>0</v>
      </c>
      <c r="Z105" s="15">
        <v>15.9605</v>
      </c>
      <c r="AA105" s="15">
        <v>17.023700000000002</v>
      </c>
      <c r="AB105" s="15">
        <v>0</v>
      </c>
      <c r="AC105" s="15">
        <v>17.023700000000002</v>
      </c>
      <c r="AD105" s="15">
        <v>0</v>
      </c>
      <c r="AE105" s="15">
        <v>0</v>
      </c>
      <c r="AF105" s="15">
        <v>17.023700000000002</v>
      </c>
      <c r="AG105" s="15">
        <v>15.1206</v>
      </c>
      <c r="AH105" s="15">
        <v>0</v>
      </c>
      <c r="AI105" s="15">
        <v>15.1206</v>
      </c>
      <c r="AJ105" s="15" t="s">
        <v>265</v>
      </c>
      <c r="AK105" s="15" t="s">
        <v>265</v>
      </c>
      <c r="AL105" s="15">
        <v>15.1206</v>
      </c>
      <c r="AM105" s="15">
        <v>25.617000000000001</v>
      </c>
    </row>
    <row r="106" spans="1:39" hidden="1" outlineLevel="1">
      <c r="A106" s="9">
        <v>43435</v>
      </c>
      <c r="B106" s="15">
        <v>31.212299999999999</v>
      </c>
      <c r="C106" s="15">
        <v>32.2151</v>
      </c>
      <c r="D106" s="15">
        <v>43.672600000000003</v>
      </c>
      <c r="E106" s="15">
        <v>31.3584</v>
      </c>
      <c r="F106" s="15">
        <v>35.509300000000003</v>
      </c>
      <c r="G106" s="15">
        <v>29.859100000000002</v>
      </c>
      <c r="H106" s="15">
        <v>15.0146</v>
      </c>
      <c r="I106" s="15">
        <v>32.212400000000002</v>
      </c>
      <c r="J106" s="15">
        <v>43.650599999999997</v>
      </c>
      <c r="K106" s="15">
        <v>31.3584</v>
      </c>
      <c r="L106" s="15">
        <v>35.509300000000003</v>
      </c>
      <c r="M106" s="15">
        <v>29.859100000000002</v>
      </c>
      <c r="N106" s="15">
        <v>15.0146</v>
      </c>
      <c r="O106" s="15">
        <v>59.196800000000003</v>
      </c>
      <c r="P106" s="15">
        <v>59.196800000000003</v>
      </c>
      <c r="Q106" s="15" t="s">
        <v>265</v>
      </c>
      <c r="R106" s="15" t="s">
        <v>265</v>
      </c>
      <c r="S106" s="15" t="s">
        <v>265</v>
      </c>
      <c r="T106" s="15" t="s">
        <v>265</v>
      </c>
      <c r="U106" s="15">
        <v>20.7639</v>
      </c>
      <c r="V106" s="15">
        <v>0</v>
      </c>
      <c r="W106" s="15">
        <v>20.7639</v>
      </c>
      <c r="X106" s="15">
        <v>0</v>
      </c>
      <c r="Y106" s="15">
        <v>21.36</v>
      </c>
      <c r="Z106" s="15">
        <v>19.9068</v>
      </c>
      <c r="AA106" s="15">
        <v>20.7639</v>
      </c>
      <c r="AB106" s="15">
        <v>0</v>
      </c>
      <c r="AC106" s="15">
        <v>20.7639</v>
      </c>
      <c r="AD106" s="15">
        <v>0</v>
      </c>
      <c r="AE106" s="15">
        <v>21.36</v>
      </c>
      <c r="AF106" s="15">
        <v>19.9068</v>
      </c>
      <c r="AG106" s="15">
        <v>0</v>
      </c>
      <c r="AH106" s="15">
        <v>0</v>
      </c>
      <c r="AI106" s="15" t="s">
        <v>265</v>
      </c>
      <c r="AJ106" s="15" t="s">
        <v>265</v>
      </c>
      <c r="AK106" s="15" t="s">
        <v>265</v>
      </c>
      <c r="AL106" s="15" t="s">
        <v>265</v>
      </c>
      <c r="AM106" s="15">
        <v>26.598600000000001</v>
      </c>
    </row>
    <row r="107" spans="1:39" hidden="1" outlineLevel="1">
      <c r="A107" s="9">
        <v>43466</v>
      </c>
      <c r="B107" s="15">
        <v>33.192100000000003</v>
      </c>
      <c r="C107" s="15">
        <v>34.281399999999998</v>
      </c>
      <c r="D107" s="15">
        <v>49.237400000000001</v>
      </c>
      <c r="E107" s="15">
        <v>32.793500000000002</v>
      </c>
      <c r="F107" s="15">
        <v>37.712699999999998</v>
      </c>
      <c r="G107" s="15">
        <v>29.952400000000001</v>
      </c>
      <c r="H107" s="15">
        <v>14.987299999999999</v>
      </c>
      <c r="I107" s="15">
        <v>34.275399999999998</v>
      </c>
      <c r="J107" s="15">
        <v>49.209499999999998</v>
      </c>
      <c r="K107" s="15">
        <v>32.793500000000002</v>
      </c>
      <c r="L107" s="15">
        <v>37.712699999999998</v>
      </c>
      <c r="M107" s="15">
        <v>29.952400000000001</v>
      </c>
      <c r="N107" s="15">
        <v>14.987299999999999</v>
      </c>
      <c r="O107" s="15">
        <v>59.933799999999998</v>
      </c>
      <c r="P107" s="15">
        <v>59.933799999999998</v>
      </c>
      <c r="Q107" s="15">
        <v>0</v>
      </c>
      <c r="R107" s="15" t="s">
        <v>265</v>
      </c>
      <c r="S107" s="15" t="s">
        <v>265</v>
      </c>
      <c r="T107" s="15">
        <v>0</v>
      </c>
      <c r="U107" s="15">
        <v>15.7142</v>
      </c>
      <c r="V107" s="15">
        <v>0</v>
      </c>
      <c r="W107" s="15">
        <v>15.7142</v>
      </c>
      <c r="X107" s="15">
        <v>0</v>
      </c>
      <c r="Y107" s="15">
        <v>0</v>
      </c>
      <c r="Z107" s="15">
        <v>15.7142</v>
      </c>
      <c r="AA107" s="15">
        <v>16.141100000000002</v>
      </c>
      <c r="AB107" s="15">
        <v>0</v>
      </c>
      <c r="AC107" s="15">
        <v>16.141100000000002</v>
      </c>
      <c r="AD107" s="15">
        <v>0</v>
      </c>
      <c r="AE107" s="15">
        <v>0</v>
      </c>
      <c r="AF107" s="15">
        <v>16.141100000000002</v>
      </c>
      <c r="AG107" s="15">
        <v>11.5</v>
      </c>
      <c r="AH107" s="15">
        <v>0</v>
      </c>
      <c r="AI107" s="15">
        <v>11.5</v>
      </c>
      <c r="AJ107" s="15" t="s">
        <v>265</v>
      </c>
      <c r="AK107" s="15" t="s">
        <v>265</v>
      </c>
      <c r="AL107" s="15">
        <v>11.5</v>
      </c>
      <c r="AM107" s="15">
        <v>26.603000000000002</v>
      </c>
    </row>
    <row r="108" spans="1:39" hidden="1" outlineLevel="1">
      <c r="A108" s="9">
        <v>43497</v>
      </c>
      <c r="B108" s="15">
        <v>31.503499999999999</v>
      </c>
      <c r="C108" s="15">
        <v>32.116199999999999</v>
      </c>
      <c r="D108" s="15">
        <v>44.603900000000003</v>
      </c>
      <c r="E108" s="15">
        <v>31.1099</v>
      </c>
      <c r="F108" s="15">
        <v>35.880800000000001</v>
      </c>
      <c r="G108" s="15">
        <v>30.2165</v>
      </c>
      <c r="H108" s="15">
        <v>7.9241000000000001</v>
      </c>
      <c r="I108" s="15">
        <v>32.115200000000002</v>
      </c>
      <c r="J108" s="15">
        <v>44.598399999999998</v>
      </c>
      <c r="K108" s="15">
        <v>31.1099</v>
      </c>
      <c r="L108" s="15">
        <v>35.880800000000001</v>
      </c>
      <c r="M108" s="15">
        <v>30.2165</v>
      </c>
      <c r="N108" s="15">
        <v>7.9241000000000001</v>
      </c>
      <c r="O108" s="15">
        <v>52.766300000000001</v>
      </c>
      <c r="P108" s="15">
        <v>52.766300000000001</v>
      </c>
      <c r="Q108" s="15" t="s">
        <v>265</v>
      </c>
      <c r="R108" s="15" t="s">
        <v>265</v>
      </c>
      <c r="S108" s="15" t="s">
        <v>265</v>
      </c>
      <c r="T108" s="15" t="s">
        <v>265</v>
      </c>
      <c r="U108" s="15">
        <v>20.540500000000002</v>
      </c>
      <c r="V108" s="15">
        <v>0</v>
      </c>
      <c r="W108" s="15">
        <v>20.540500000000002</v>
      </c>
      <c r="X108" s="15">
        <v>0</v>
      </c>
      <c r="Y108" s="15">
        <v>0</v>
      </c>
      <c r="Z108" s="15">
        <v>20.540500000000002</v>
      </c>
      <c r="AA108" s="15">
        <v>20.540500000000002</v>
      </c>
      <c r="AB108" s="15">
        <v>0</v>
      </c>
      <c r="AC108" s="15">
        <v>20.540500000000002</v>
      </c>
      <c r="AD108" s="15">
        <v>0</v>
      </c>
      <c r="AE108" s="15">
        <v>0</v>
      </c>
      <c r="AF108" s="15">
        <v>20.540500000000002</v>
      </c>
      <c r="AG108" s="15">
        <v>0</v>
      </c>
      <c r="AH108" s="15">
        <v>0</v>
      </c>
      <c r="AI108" s="15" t="s">
        <v>265</v>
      </c>
      <c r="AJ108" s="15" t="s">
        <v>265</v>
      </c>
      <c r="AK108" s="15" t="s">
        <v>265</v>
      </c>
      <c r="AL108" s="15" t="s">
        <v>265</v>
      </c>
      <c r="AM108" s="15">
        <v>28.095099999999999</v>
      </c>
    </row>
    <row r="109" spans="1:39" hidden="1" outlineLevel="1">
      <c r="A109" s="9">
        <v>43525</v>
      </c>
      <c r="B109" s="15">
        <v>29.727399999999999</v>
      </c>
      <c r="C109" s="15">
        <v>30.340199999999999</v>
      </c>
      <c r="D109" s="15">
        <v>45.395800000000001</v>
      </c>
      <c r="E109" s="15">
        <v>29.114699999999999</v>
      </c>
      <c r="F109" s="15">
        <v>30.012899999999998</v>
      </c>
      <c r="G109" s="15">
        <v>29.6265</v>
      </c>
      <c r="H109" s="15">
        <v>11.167400000000001</v>
      </c>
      <c r="I109" s="15">
        <v>30.337800000000001</v>
      </c>
      <c r="J109" s="15">
        <v>45.381</v>
      </c>
      <c r="K109" s="15">
        <v>29.114699999999999</v>
      </c>
      <c r="L109" s="15">
        <v>30.012899999999998</v>
      </c>
      <c r="M109" s="15">
        <v>29.6265</v>
      </c>
      <c r="N109" s="15">
        <v>11.167400000000001</v>
      </c>
      <c r="O109" s="15">
        <v>58.686799999999998</v>
      </c>
      <c r="P109" s="15">
        <v>58.686799999999998</v>
      </c>
      <c r="Q109" s="15" t="s">
        <v>265</v>
      </c>
      <c r="R109" s="15" t="s">
        <v>265</v>
      </c>
      <c r="S109" s="15" t="s">
        <v>265</v>
      </c>
      <c r="T109" s="15" t="s">
        <v>265</v>
      </c>
      <c r="U109" s="15">
        <v>20.9011</v>
      </c>
      <c r="V109" s="15">
        <v>0</v>
      </c>
      <c r="W109" s="15">
        <v>20.9011</v>
      </c>
      <c r="X109" s="15">
        <v>0</v>
      </c>
      <c r="Y109" s="15">
        <v>17.3522</v>
      </c>
      <c r="Z109" s="15">
        <v>21.238199999999999</v>
      </c>
      <c r="AA109" s="15">
        <v>20.9011</v>
      </c>
      <c r="AB109" s="15">
        <v>0</v>
      </c>
      <c r="AC109" s="15">
        <v>20.9011</v>
      </c>
      <c r="AD109" s="15">
        <v>0</v>
      </c>
      <c r="AE109" s="15">
        <v>17.3522</v>
      </c>
      <c r="AF109" s="15">
        <v>21.238199999999999</v>
      </c>
      <c r="AG109" s="15">
        <v>0</v>
      </c>
      <c r="AH109" s="15">
        <v>0</v>
      </c>
      <c r="AI109" s="15" t="s">
        <v>265</v>
      </c>
      <c r="AJ109" s="15" t="s">
        <v>265</v>
      </c>
      <c r="AK109" s="15" t="s">
        <v>265</v>
      </c>
      <c r="AL109" s="15" t="s">
        <v>265</v>
      </c>
      <c r="AM109" s="15">
        <v>26.5334</v>
      </c>
    </row>
    <row r="110" spans="1:39" hidden="1" outlineLevel="1">
      <c r="A110" s="9">
        <v>43556</v>
      </c>
      <c r="B110" s="15">
        <v>31.070699999999999</v>
      </c>
      <c r="C110" s="15">
        <v>31.822600000000001</v>
      </c>
      <c r="D110" s="15">
        <v>44.781599999999997</v>
      </c>
      <c r="E110" s="15">
        <v>30.754200000000001</v>
      </c>
      <c r="F110" s="15">
        <v>36.055300000000003</v>
      </c>
      <c r="G110" s="15">
        <v>28.9331</v>
      </c>
      <c r="H110" s="15">
        <v>19.528700000000001</v>
      </c>
      <c r="I110" s="15">
        <v>32.028500000000001</v>
      </c>
      <c r="J110" s="15">
        <v>44.7806</v>
      </c>
      <c r="K110" s="15">
        <v>30.9678</v>
      </c>
      <c r="L110" s="15">
        <v>36.055300000000003</v>
      </c>
      <c r="M110" s="15">
        <v>28.9331</v>
      </c>
      <c r="N110" s="15">
        <v>22.523900000000001</v>
      </c>
      <c r="O110" s="15">
        <v>7.0505000000000004</v>
      </c>
      <c r="P110" s="15">
        <v>52.7744</v>
      </c>
      <c r="Q110" s="15">
        <v>7</v>
      </c>
      <c r="R110" s="15" t="s">
        <v>265</v>
      </c>
      <c r="S110" s="15" t="s">
        <v>265</v>
      </c>
      <c r="T110" s="15">
        <v>7</v>
      </c>
      <c r="U110" s="15">
        <v>20.108799999999999</v>
      </c>
      <c r="V110" s="15">
        <v>0</v>
      </c>
      <c r="W110" s="15">
        <v>20.108799999999999</v>
      </c>
      <c r="X110" s="15">
        <v>0</v>
      </c>
      <c r="Y110" s="15">
        <v>24.153099999999998</v>
      </c>
      <c r="Z110" s="15">
        <v>19.797999999999998</v>
      </c>
      <c r="AA110" s="15">
        <v>24.095700000000001</v>
      </c>
      <c r="AB110" s="15">
        <v>0</v>
      </c>
      <c r="AC110" s="15">
        <v>24.095700000000001</v>
      </c>
      <c r="AD110" s="15">
        <v>0</v>
      </c>
      <c r="AE110" s="15">
        <v>24.153099999999998</v>
      </c>
      <c r="AF110" s="15">
        <v>24.089400000000001</v>
      </c>
      <c r="AG110" s="15">
        <v>10</v>
      </c>
      <c r="AH110" s="15">
        <v>0</v>
      </c>
      <c r="AI110" s="15">
        <v>10</v>
      </c>
      <c r="AJ110" s="15" t="s">
        <v>265</v>
      </c>
      <c r="AK110" s="15" t="s">
        <v>265</v>
      </c>
      <c r="AL110" s="15">
        <v>10</v>
      </c>
      <c r="AM110" s="15">
        <v>27.4434</v>
      </c>
    </row>
    <row r="111" spans="1:39" hidden="1" outlineLevel="1">
      <c r="A111" s="9">
        <v>43586</v>
      </c>
      <c r="B111" s="15">
        <v>33.317500000000003</v>
      </c>
      <c r="C111" s="15">
        <v>34.537999999999997</v>
      </c>
      <c r="D111" s="15">
        <v>44.166699999999999</v>
      </c>
      <c r="E111" s="15">
        <v>33.7866</v>
      </c>
      <c r="F111" s="15">
        <v>37.557499999999997</v>
      </c>
      <c r="G111" s="15">
        <v>31.584499999999998</v>
      </c>
      <c r="H111" s="15">
        <v>20.392600000000002</v>
      </c>
      <c r="I111" s="15">
        <v>34.5379</v>
      </c>
      <c r="J111" s="15">
        <v>44.166600000000003</v>
      </c>
      <c r="K111" s="15">
        <v>33.7866</v>
      </c>
      <c r="L111" s="15">
        <v>37.557499999999997</v>
      </c>
      <c r="M111" s="15">
        <v>31.584499999999998</v>
      </c>
      <c r="N111" s="15">
        <v>20.392600000000002</v>
      </c>
      <c r="O111" s="15">
        <v>46.193199999999997</v>
      </c>
      <c r="P111" s="15">
        <v>46.193199999999997</v>
      </c>
      <c r="Q111" s="15" t="s">
        <v>265</v>
      </c>
      <c r="R111" s="15" t="s">
        <v>265</v>
      </c>
      <c r="S111" s="15" t="s">
        <v>265</v>
      </c>
      <c r="T111" s="15" t="s">
        <v>265</v>
      </c>
      <c r="U111" s="15">
        <v>16.290600000000001</v>
      </c>
      <c r="V111" s="15">
        <v>0</v>
      </c>
      <c r="W111" s="15">
        <v>16.290600000000001</v>
      </c>
      <c r="X111" s="15">
        <v>0</v>
      </c>
      <c r="Y111" s="15">
        <v>18</v>
      </c>
      <c r="Z111" s="15">
        <v>18.220300000000002</v>
      </c>
      <c r="AA111" s="15">
        <v>16.290600000000001</v>
      </c>
      <c r="AB111" s="15">
        <v>0</v>
      </c>
      <c r="AC111" s="15">
        <v>16.290600000000001</v>
      </c>
      <c r="AD111" s="15">
        <v>0</v>
      </c>
      <c r="AE111" s="15">
        <v>18</v>
      </c>
      <c r="AF111" s="15">
        <v>18.220300000000002</v>
      </c>
      <c r="AG111" s="15">
        <v>0</v>
      </c>
      <c r="AH111" s="15">
        <v>0</v>
      </c>
      <c r="AI111" s="15" t="s">
        <v>265</v>
      </c>
      <c r="AJ111" s="15" t="s">
        <v>265</v>
      </c>
      <c r="AK111" s="15" t="s">
        <v>265</v>
      </c>
      <c r="AL111" s="15" t="s">
        <v>265</v>
      </c>
      <c r="AM111" s="15">
        <v>26.628599999999999</v>
      </c>
    </row>
    <row r="112" spans="1:39" hidden="1" outlineLevel="1">
      <c r="A112" s="9">
        <v>43617</v>
      </c>
      <c r="B112" s="15">
        <v>31.2346</v>
      </c>
      <c r="C112" s="15">
        <v>32.099200000000003</v>
      </c>
      <c r="D112" s="15">
        <v>44.3583</v>
      </c>
      <c r="E112" s="15">
        <v>30.552600000000002</v>
      </c>
      <c r="F112" s="15">
        <v>34.788800000000002</v>
      </c>
      <c r="G112" s="15">
        <v>28.810199999999998</v>
      </c>
      <c r="H112" s="15">
        <v>21.3826</v>
      </c>
      <c r="I112" s="15">
        <v>32.0991</v>
      </c>
      <c r="J112" s="15">
        <v>44.357799999999997</v>
      </c>
      <c r="K112" s="15">
        <v>30.552600000000002</v>
      </c>
      <c r="L112" s="15">
        <v>34.788800000000002</v>
      </c>
      <c r="M112" s="15">
        <v>28.810199999999998</v>
      </c>
      <c r="N112" s="15">
        <v>21.3826</v>
      </c>
      <c r="O112" s="15">
        <v>54.435299999999998</v>
      </c>
      <c r="P112" s="15">
        <v>54.435299999999998</v>
      </c>
      <c r="Q112" s="15" t="s">
        <v>265</v>
      </c>
      <c r="R112" s="15" t="s">
        <v>265</v>
      </c>
      <c r="S112" s="15" t="s">
        <v>265</v>
      </c>
      <c r="T112" s="15" t="s">
        <v>265</v>
      </c>
      <c r="U112" s="15">
        <v>19.968800000000002</v>
      </c>
      <c r="V112" s="15">
        <v>0</v>
      </c>
      <c r="W112" s="15">
        <v>19.968800000000002</v>
      </c>
      <c r="X112" s="15">
        <v>0</v>
      </c>
      <c r="Y112" s="15">
        <v>0</v>
      </c>
      <c r="Z112" s="15">
        <v>19.968800000000002</v>
      </c>
      <c r="AA112" s="15">
        <v>19.968800000000002</v>
      </c>
      <c r="AB112" s="15">
        <v>0</v>
      </c>
      <c r="AC112" s="15">
        <v>19.968800000000002</v>
      </c>
      <c r="AD112" s="15">
        <v>0</v>
      </c>
      <c r="AE112" s="15">
        <v>0</v>
      </c>
      <c r="AF112" s="15">
        <v>19.968800000000002</v>
      </c>
      <c r="AG112" s="15">
        <v>0</v>
      </c>
      <c r="AH112" s="15">
        <v>0</v>
      </c>
      <c r="AI112" s="15" t="s">
        <v>265</v>
      </c>
      <c r="AJ112" s="15" t="s">
        <v>265</v>
      </c>
      <c r="AK112" s="15" t="s">
        <v>265</v>
      </c>
      <c r="AL112" s="15" t="s">
        <v>265</v>
      </c>
      <c r="AM112" s="15">
        <v>26.9693</v>
      </c>
    </row>
    <row r="113" spans="1:39" hidden="1" outlineLevel="1">
      <c r="A113" s="9">
        <v>43647</v>
      </c>
      <c r="B113" s="15">
        <v>34.856200000000001</v>
      </c>
      <c r="C113" s="15">
        <v>35.846499999999999</v>
      </c>
      <c r="D113" s="15">
        <v>44.986699999999999</v>
      </c>
      <c r="E113" s="15">
        <v>34.803800000000003</v>
      </c>
      <c r="F113" s="15">
        <v>38.053800000000003</v>
      </c>
      <c r="G113" s="15">
        <v>29.1431</v>
      </c>
      <c r="H113" s="15">
        <v>22.427</v>
      </c>
      <c r="I113" s="15">
        <v>35.846499999999999</v>
      </c>
      <c r="J113" s="15">
        <v>44.987000000000002</v>
      </c>
      <c r="K113" s="15">
        <v>34.803800000000003</v>
      </c>
      <c r="L113" s="15">
        <v>38.053800000000003</v>
      </c>
      <c r="M113" s="15">
        <v>29.1431</v>
      </c>
      <c r="N113" s="15">
        <v>22.427</v>
      </c>
      <c r="O113" s="15">
        <v>42.117100000000001</v>
      </c>
      <c r="P113" s="15">
        <v>42.117100000000001</v>
      </c>
      <c r="Q113" s="15" t="s">
        <v>265</v>
      </c>
      <c r="R113" s="15" t="s">
        <v>265</v>
      </c>
      <c r="S113" s="15" t="s">
        <v>265</v>
      </c>
      <c r="T113" s="15" t="s">
        <v>265</v>
      </c>
      <c r="U113" s="15">
        <v>20.828900000000001</v>
      </c>
      <c r="V113" s="15">
        <v>0</v>
      </c>
      <c r="W113" s="15">
        <v>20.828900000000001</v>
      </c>
      <c r="X113" s="15">
        <v>0</v>
      </c>
      <c r="Y113" s="15">
        <v>21.0898</v>
      </c>
      <c r="Z113" s="15">
        <v>20.8125</v>
      </c>
      <c r="AA113" s="15">
        <v>20.828900000000001</v>
      </c>
      <c r="AB113" s="15">
        <v>0</v>
      </c>
      <c r="AC113" s="15">
        <v>20.828900000000001</v>
      </c>
      <c r="AD113" s="15">
        <v>0</v>
      </c>
      <c r="AE113" s="15">
        <v>21.0898</v>
      </c>
      <c r="AF113" s="15">
        <v>20.8125</v>
      </c>
      <c r="AG113" s="15">
        <v>0</v>
      </c>
      <c r="AH113" s="15">
        <v>0</v>
      </c>
      <c r="AI113" s="15" t="s">
        <v>265</v>
      </c>
      <c r="AJ113" s="15" t="s">
        <v>265</v>
      </c>
      <c r="AK113" s="15" t="s">
        <v>265</v>
      </c>
      <c r="AL113" s="15" t="s">
        <v>265</v>
      </c>
      <c r="AM113" s="15">
        <v>27.7089</v>
      </c>
    </row>
    <row r="114" spans="1:39" hidden="1" outlineLevel="1">
      <c r="A114" s="9">
        <v>43678</v>
      </c>
      <c r="B114" s="15">
        <v>37.012</v>
      </c>
      <c r="C114" s="15">
        <v>37.907800000000002</v>
      </c>
      <c r="D114" s="15">
        <v>45.121699999999997</v>
      </c>
      <c r="E114" s="15">
        <v>37.440300000000001</v>
      </c>
      <c r="F114" s="15">
        <v>40.155200000000001</v>
      </c>
      <c r="G114" s="15">
        <v>28.4099</v>
      </c>
      <c r="H114" s="15">
        <v>22.7456</v>
      </c>
      <c r="I114" s="15">
        <v>37.907800000000002</v>
      </c>
      <c r="J114" s="15">
        <v>45.121299999999998</v>
      </c>
      <c r="K114" s="15">
        <v>37.440300000000001</v>
      </c>
      <c r="L114" s="15">
        <v>40.155200000000001</v>
      </c>
      <c r="M114" s="15">
        <v>28.4099</v>
      </c>
      <c r="N114" s="15">
        <v>22.7456</v>
      </c>
      <c r="O114" s="15">
        <v>54.603000000000002</v>
      </c>
      <c r="P114" s="15">
        <v>54.603000000000002</v>
      </c>
      <c r="Q114" s="15" t="s">
        <v>265</v>
      </c>
      <c r="R114" s="15" t="s">
        <v>265</v>
      </c>
      <c r="S114" s="15" t="s">
        <v>265</v>
      </c>
      <c r="T114" s="15" t="s">
        <v>265</v>
      </c>
      <c r="U114" s="15">
        <v>19.3446</v>
      </c>
      <c r="V114" s="15">
        <v>0</v>
      </c>
      <c r="W114" s="15">
        <v>19.3446</v>
      </c>
      <c r="X114" s="15">
        <v>15.8719</v>
      </c>
      <c r="Y114" s="15">
        <v>21.0898</v>
      </c>
      <c r="Z114" s="15">
        <v>19.159400000000002</v>
      </c>
      <c r="AA114" s="15">
        <v>19.3446</v>
      </c>
      <c r="AB114" s="15">
        <v>0</v>
      </c>
      <c r="AC114" s="15">
        <v>19.3446</v>
      </c>
      <c r="AD114" s="15">
        <v>15.8719</v>
      </c>
      <c r="AE114" s="15">
        <v>21.0898</v>
      </c>
      <c r="AF114" s="15">
        <v>19.159400000000002</v>
      </c>
      <c r="AG114" s="15">
        <v>0</v>
      </c>
      <c r="AH114" s="15">
        <v>0</v>
      </c>
      <c r="AI114" s="15" t="s">
        <v>265</v>
      </c>
      <c r="AJ114" s="15" t="s">
        <v>265</v>
      </c>
      <c r="AK114" s="15" t="s">
        <v>265</v>
      </c>
      <c r="AL114" s="15" t="s">
        <v>265</v>
      </c>
      <c r="AM114" s="15">
        <v>25.908100000000001</v>
      </c>
    </row>
    <row r="115" spans="1:39" hidden="1" outlineLevel="1">
      <c r="A115" s="9">
        <v>43709</v>
      </c>
      <c r="B115" s="15">
        <v>36.616900000000001</v>
      </c>
      <c r="C115" s="15">
        <v>37.497</v>
      </c>
      <c r="D115" s="15">
        <v>44.971400000000003</v>
      </c>
      <c r="E115" s="15">
        <v>36.988900000000001</v>
      </c>
      <c r="F115" s="15">
        <v>40.110399999999998</v>
      </c>
      <c r="G115" s="15">
        <v>27.672599999999999</v>
      </c>
      <c r="H115" s="15">
        <v>17.96</v>
      </c>
      <c r="I115" s="15">
        <v>37.501300000000001</v>
      </c>
      <c r="J115" s="15">
        <v>44.971299999999999</v>
      </c>
      <c r="K115" s="15">
        <v>36.993400000000001</v>
      </c>
      <c r="L115" s="15">
        <v>40.110399999999998</v>
      </c>
      <c r="M115" s="15">
        <v>27.672599999999999</v>
      </c>
      <c r="N115" s="15">
        <v>17.982199999999999</v>
      </c>
      <c r="O115" s="15">
        <v>15.634399999999999</v>
      </c>
      <c r="P115" s="15">
        <v>46.227400000000003</v>
      </c>
      <c r="Q115" s="15">
        <v>15.4</v>
      </c>
      <c r="R115" s="15">
        <v>0</v>
      </c>
      <c r="S115" s="15" t="s">
        <v>265</v>
      </c>
      <c r="T115" s="15">
        <v>15.4</v>
      </c>
      <c r="U115" s="15">
        <v>19.520600000000002</v>
      </c>
      <c r="V115" s="15">
        <v>0</v>
      </c>
      <c r="W115" s="15">
        <v>19.520600000000002</v>
      </c>
      <c r="X115" s="15">
        <v>0</v>
      </c>
      <c r="Y115" s="15">
        <v>0</v>
      </c>
      <c r="Z115" s="15">
        <v>19.520600000000002</v>
      </c>
      <c r="AA115" s="15">
        <v>19.520600000000002</v>
      </c>
      <c r="AB115" s="15">
        <v>0</v>
      </c>
      <c r="AC115" s="15">
        <v>19.520600000000002</v>
      </c>
      <c r="AD115" s="15">
        <v>0</v>
      </c>
      <c r="AE115" s="15">
        <v>0</v>
      </c>
      <c r="AF115" s="15">
        <v>19.520600000000002</v>
      </c>
      <c r="AG115" s="15">
        <v>0</v>
      </c>
      <c r="AH115" s="15">
        <v>0</v>
      </c>
      <c r="AI115" s="15">
        <v>0</v>
      </c>
      <c r="AJ115" s="15">
        <v>0</v>
      </c>
      <c r="AK115" s="15" t="s">
        <v>265</v>
      </c>
      <c r="AL115" s="15">
        <v>0</v>
      </c>
      <c r="AM115" s="15">
        <v>25.927800000000001</v>
      </c>
    </row>
    <row r="116" spans="1:39" hidden="1" outlineLevel="1">
      <c r="A116" s="9">
        <v>43739</v>
      </c>
      <c r="B116" s="15">
        <v>36.589399999999998</v>
      </c>
      <c r="C116" s="15">
        <v>37.476900000000001</v>
      </c>
      <c r="D116" s="15">
        <v>44.945099999999996</v>
      </c>
      <c r="E116" s="15">
        <v>36.9422</v>
      </c>
      <c r="F116" s="15">
        <v>39.796700000000001</v>
      </c>
      <c r="G116" s="15">
        <v>27.727599999999999</v>
      </c>
      <c r="H116" s="15">
        <v>24.035499999999999</v>
      </c>
      <c r="I116" s="15">
        <v>37.476900000000001</v>
      </c>
      <c r="J116" s="15">
        <v>44.945099999999996</v>
      </c>
      <c r="K116" s="15">
        <v>36.9422</v>
      </c>
      <c r="L116" s="15">
        <v>39.796700000000001</v>
      </c>
      <c r="M116" s="15">
        <v>27.727599999999999</v>
      </c>
      <c r="N116" s="15">
        <v>24.035499999999999</v>
      </c>
      <c r="O116" s="15">
        <v>38.0687</v>
      </c>
      <c r="P116" s="15">
        <v>38.0687</v>
      </c>
      <c r="Q116" s="15" t="s">
        <v>265</v>
      </c>
      <c r="R116" s="15" t="s">
        <v>265</v>
      </c>
      <c r="S116" s="15" t="s">
        <v>265</v>
      </c>
      <c r="T116" s="15" t="s">
        <v>265</v>
      </c>
      <c r="U116" s="15">
        <v>19.296600000000002</v>
      </c>
      <c r="V116" s="15">
        <v>0</v>
      </c>
      <c r="W116" s="15">
        <v>19.296600000000002</v>
      </c>
      <c r="X116" s="15">
        <v>0</v>
      </c>
      <c r="Y116" s="15">
        <v>17.5</v>
      </c>
      <c r="Z116" s="15">
        <v>19.482500000000002</v>
      </c>
      <c r="AA116" s="15">
        <v>19.296600000000002</v>
      </c>
      <c r="AB116" s="15">
        <v>0</v>
      </c>
      <c r="AC116" s="15">
        <v>19.296600000000002</v>
      </c>
      <c r="AD116" s="15">
        <v>0</v>
      </c>
      <c r="AE116" s="15">
        <v>17.5</v>
      </c>
      <c r="AF116" s="15">
        <v>19.482500000000002</v>
      </c>
      <c r="AG116" s="15">
        <v>0</v>
      </c>
      <c r="AH116" s="15">
        <v>0</v>
      </c>
      <c r="AI116" s="15" t="s">
        <v>265</v>
      </c>
      <c r="AJ116" s="15" t="s">
        <v>265</v>
      </c>
      <c r="AK116" s="15" t="s">
        <v>265</v>
      </c>
      <c r="AL116" s="15" t="s">
        <v>265</v>
      </c>
      <c r="AM116" s="15">
        <v>26.448499999999999</v>
      </c>
    </row>
    <row r="117" spans="1:39" hidden="1" outlineLevel="1">
      <c r="A117" s="9">
        <v>43770</v>
      </c>
      <c r="B117" s="15">
        <v>36.936799999999998</v>
      </c>
      <c r="C117" s="15">
        <v>38.029200000000003</v>
      </c>
      <c r="D117" s="15">
        <v>45.130899999999997</v>
      </c>
      <c r="E117" s="15">
        <v>37.509399999999999</v>
      </c>
      <c r="F117" s="15">
        <v>39.942700000000002</v>
      </c>
      <c r="G117" s="15">
        <v>29.3825</v>
      </c>
      <c r="H117" s="15">
        <v>24.1785</v>
      </c>
      <c r="I117" s="15">
        <v>38.029200000000003</v>
      </c>
      <c r="J117" s="15">
        <v>45.1312</v>
      </c>
      <c r="K117" s="15">
        <v>37.509399999999999</v>
      </c>
      <c r="L117" s="15">
        <v>39.942700000000002</v>
      </c>
      <c r="M117" s="15">
        <v>29.3825</v>
      </c>
      <c r="N117" s="15">
        <v>24.1785</v>
      </c>
      <c r="O117" s="15">
        <v>38.207999999999998</v>
      </c>
      <c r="P117" s="15">
        <v>38.207999999999998</v>
      </c>
      <c r="Q117" s="15" t="s">
        <v>265</v>
      </c>
      <c r="R117" s="15" t="s">
        <v>265</v>
      </c>
      <c r="S117" s="15" t="s">
        <v>265</v>
      </c>
      <c r="T117" s="15" t="s">
        <v>265</v>
      </c>
      <c r="U117" s="15">
        <v>16.430199999999999</v>
      </c>
      <c r="V117" s="15">
        <v>0</v>
      </c>
      <c r="W117" s="15">
        <v>16.430199999999999</v>
      </c>
      <c r="X117" s="15">
        <v>0</v>
      </c>
      <c r="Y117" s="15">
        <v>21.085799999999999</v>
      </c>
      <c r="Z117" s="15">
        <v>16.2559</v>
      </c>
      <c r="AA117" s="15">
        <v>16.430199999999999</v>
      </c>
      <c r="AB117" s="15">
        <v>0</v>
      </c>
      <c r="AC117" s="15">
        <v>16.430199999999999</v>
      </c>
      <c r="AD117" s="15">
        <v>0</v>
      </c>
      <c r="AE117" s="15">
        <v>21.085799999999999</v>
      </c>
      <c r="AF117" s="15">
        <v>16.2559</v>
      </c>
      <c r="AG117" s="15">
        <v>0</v>
      </c>
      <c r="AH117" s="15">
        <v>0</v>
      </c>
      <c r="AI117" s="15" t="s">
        <v>265</v>
      </c>
      <c r="AJ117" s="15" t="s">
        <v>265</v>
      </c>
      <c r="AK117" s="15" t="s">
        <v>265</v>
      </c>
      <c r="AL117" s="15" t="s">
        <v>265</v>
      </c>
      <c r="AM117" s="15">
        <v>26.871200000000002</v>
      </c>
    </row>
    <row r="118" spans="1:39" hidden="1" outlineLevel="1">
      <c r="A118" s="9">
        <v>43800</v>
      </c>
      <c r="B118" s="15">
        <v>36.952500000000001</v>
      </c>
      <c r="C118" s="15">
        <v>37.896799999999999</v>
      </c>
      <c r="D118" s="15">
        <v>45.1218</v>
      </c>
      <c r="E118" s="15">
        <v>37.376300000000001</v>
      </c>
      <c r="F118" s="15">
        <v>39.978400000000001</v>
      </c>
      <c r="G118" s="15">
        <v>28.874300000000002</v>
      </c>
      <c r="H118" s="15">
        <v>19.1402</v>
      </c>
      <c r="I118" s="15">
        <v>37.896799999999999</v>
      </c>
      <c r="J118" s="15">
        <v>45.122100000000003</v>
      </c>
      <c r="K118" s="15">
        <v>37.376300000000001</v>
      </c>
      <c r="L118" s="15">
        <v>39.978400000000001</v>
      </c>
      <c r="M118" s="15">
        <v>28.874300000000002</v>
      </c>
      <c r="N118" s="15">
        <v>19.1402</v>
      </c>
      <c r="O118" s="15">
        <v>38.223999999999997</v>
      </c>
      <c r="P118" s="15">
        <v>38.223999999999997</v>
      </c>
      <c r="Q118" s="15">
        <v>0</v>
      </c>
      <c r="R118" s="15">
        <v>0</v>
      </c>
      <c r="S118" s="15" t="s">
        <v>265</v>
      </c>
      <c r="T118" s="15" t="s">
        <v>265</v>
      </c>
      <c r="U118" s="15">
        <v>18.652999999999999</v>
      </c>
      <c r="V118" s="15">
        <v>0</v>
      </c>
      <c r="W118" s="15">
        <v>18.652999999999999</v>
      </c>
      <c r="X118" s="15">
        <v>0</v>
      </c>
      <c r="Y118" s="15">
        <v>0</v>
      </c>
      <c r="Z118" s="15">
        <v>18.652999999999999</v>
      </c>
      <c r="AA118" s="15">
        <v>18.652999999999999</v>
      </c>
      <c r="AB118" s="15">
        <v>0</v>
      </c>
      <c r="AC118" s="15">
        <v>18.652999999999999</v>
      </c>
      <c r="AD118" s="15">
        <v>0</v>
      </c>
      <c r="AE118" s="15">
        <v>0</v>
      </c>
      <c r="AF118" s="15">
        <v>18.652999999999999</v>
      </c>
      <c r="AG118" s="15">
        <v>0</v>
      </c>
      <c r="AH118" s="15">
        <v>0</v>
      </c>
      <c r="AI118" s="15">
        <v>0</v>
      </c>
      <c r="AJ118" s="15">
        <v>0</v>
      </c>
      <c r="AK118" s="15" t="s">
        <v>265</v>
      </c>
      <c r="AL118" s="15" t="s">
        <v>265</v>
      </c>
      <c r="AM118" s="15">
        <v>26.078299999999999</v>
      </c>
    </row>
    <row r="119" spans="1:39" hidden="1" outlineLevel="1">
      <c r="A119" s="9">
        <v>43831</v>
      </c>
      <c r="B119" s="15">
        <v>37.937899999999999</v>
      </c>
      <c r="C119" s="15">
        <v>38.697400000000002</v>
      </c>
      <c r="D119" s="15">
        <v>45.029600000000002</v>
      </c>
      <c r="E119" s="15">
        <v>38.116999999999997</v>
      </c>
      <c r="F119" s="15">
        <v>40.416499999999999</v>
      </c>
      <c r="G119" s="15">
        <v>29.946400000000001</v>
      </c>
      <c r="H119" s="15">
        <v>20.552199999999999</v>
      </c>
      <c r="I119" s="15">
        <v>38.697400000000002</v>
      </c>
      <c r="J119" s="15">
        <v>45.029600000000002</v>
      </c>
      <c r="K119" s="15">
        <v>38.116999999999997</v>
      </c>
      <c r="L119" s="15">
        <v>40.416499999999999</v>
      </c>
      <c r="M119" s="15">
        <v>29.946400000000001</v>
      </c>
      <c r="N119" s="15">
        <v>20.552199999999999</v>
      </c>
      <c r="O119" s="15">
        <v>38.5349</v>
      </c>
      <c r="P119" s="15">
        <v>38.5349</v>
      </c>
      <c r="Q119" s="15" t="s">
        <v>265</v>
      </c>
      <c r="R119" s="15" t="s">
        <v>265</v>
      </c>
      <c r="S119" s="15" t="s">
        <v>265</v>
      </c>
      <c r="T119" s="15" t="s">
        <v>265</v>
      </c>
      <c r="U119" s="15">
        <v>19.298300000000001</v>
      </c>
      <c r="V119" s="15">
        <v>0</v>
      </c>
      <c r="W119" s="15">
        <v>19.298300000000001</v>
      </c>
      <c r="X119" s="15">
        <v>0</v>
      </c>
      <c r="Y119" s="15">
        <v>21.279900000000001</v>
      </c>
      <c r="Z119" s="15">
        <v>18.917000000000002</v>
      </c>
      <c r="AA119" s="15">
        <v>19.298300000000001</v>
      </c>
      <c r="AB119" s="15">
        <v>0</v>
      </c>
      <c r="AC119" s="15">
        <v>19.298300000000001</v>
      </c>
      <c r="AD119" s="15">
        <v>0</v>
      </c>
      <c r="AE119" s="15">
        <v>21.279900000000001</v>
      </c>
      <c r="AF119" s="15">
        <v>18.917000000000002</v>
      </c>
      <c r="AG119" s="15">
        <v>0</v>
      </c>
      <c r="AH119" s="15">
        <v>0</v>
      </c>
      <c r="AI119" s="15" t="s">
        <v>265</v>
      </c>
      <c r="AJ119" s="15" t="s">
        <v>265</v>
      </c>
      <c r="AK119" s="15" t="s">
        <v>265</v>
      </c>
      <c r="AL119" s="15" t="s">
        <v>265</v>
      </c>
      <c r="AM119" s="15">
        <v>27.955200000000001</v>
      </c>
    </row>
    <row r="120" spans="1:39" hidden="1" outlineLevel="1">
      <c r="A120" s="9">
        <v>43862</v>
      </c>
      <c r="B120" s="15">
        <v>37.8752</v>
      </c>
      <c r="C120" s="15">
        <v>39.145200000000003</v>
      </c>
      <c r="D120" s="15">
        <v>45.011099999999999</v>
      </c>
      <c r="E120" s="15">
        <v>38.593299999999999</v>
      </c>
      <c r="F120" s="15">
        <v>40.678100000000001</v>
      </c>
      <c r="G120" s="15">
        <v>32.306800000000003</v>
      </c>
      <c r="H120" s="15">
        <v>15.556699999999999</v>
      </c>
      <c r="I120" s="15">
        <v>39.145200000000003</v>
      </c>
      <c r="J120" s="15">
        <v>45.010800000000003</v>
      </c>
      <c r="K120" s="15">
        <v>38.593299999999999</v>
      </c>
      <c r="L120" s="15">
        <v>40.678100000000001</v>
      </c>
      <c r="M120" s="15">
        <v>32.306800000000003</v>
      </c>
      <c r="N120" s="15">
        <v>15.556699999999999</v>
      </c>
      <c r="O120" s="15">
        <v>55.783000000000001</v>
      </c>
      <c r="P120" s="15">
        <v>55.783000000000001</v>
      </c>
      <c r="Q120" s="15">
        <v>0</v>
      </c>
      <c r="R120" s="15" t="s">
        <v>265</v>
      </c>
      <c r="S120" s="15">
        <v>0</v>
      </c>
      <c r="T120" s="15" t="s">
        <v>265</v>
      </c>
      <c r="U120" s="15">
        <v>15.9061</v>
      </c>
      <c r="V120" s="15">
        <v>0</v>
      </c>
      <c r="W120" s="15">
        <v>15.9061</v>
      </c>
      <c r="X120" s="15">
        <v>0</v>
      </c>
      <c r="Y120" s="15">
        <v>9.1964000000000006</v>
      </c>
      <c r="Z120" s="15">
        <v>16.545999999999999</v>
      </c>
      <c r="AA120" s="15">
        <v>16.633800000000001</v>
      </c>
      <c r="AB120" s="15">
        <v>0</v>
      </c>
      <c r="AC120" s="15">
        <v>16.633800000000001</v>
      </c>
      <c r="AD120" s="15">
        <v>0</v>
      </c>
      <c r="AE120" s="15">
        <v>19.899999999999999</v>
      </c>
      <c r="AF120" s="15">
        <v>16.545999999999999</v>
      </c>
      <c r="AG120" s="15">
        <v>5</v>
      </c>
      <c r="AH120" s="15">
        <v>0</v>
      </c>
      <c r="AI120" s="15">
        <v>5</v>
      </c>
      <c r="AJ120" s="15" t="s">
        <v>265</v>
      </c>
      <c r="AK120" s="15">
        <v>5</v>
      </c>
      <c r="AL120" s="15" t="s">
        <v>265</v>
      </c>
      <c r="AM120" s="15">
        <v>25.045000000000002</v>
      </c>
    </row>
    <row r="121" spans="1:39" hidden="1" outlineLevel="1">
      <c r="A121" s="9">
        <v>43891</v>
      </c>
      <c r="B121" s="15">
        <v>38.961199999999998</v>
      </c>
      <c r="C121" s="15">
        <v>40.316099999999999</v>
      </c>
      <c r="D121" s="15">
        <v>43.068100000000001</v>
      </c>
      <c r="E121" s="15">
        <v>40.064700000000002</v>
      </c>
      <c r="F121" s="15">
        <v>41.082000000000001</v>
      </c>
      <c r="G121" s="15">
        <v>36.054099999999998</v>
      </c>
      <c r="H121" s="15">
        <v>17.5364</v>
      </c>
      <c r="I121" s="15">
        <v>40.315899999999999</v>
      </c>
      <c r="J121" s="15">
        <v>43.066200000000002</v>
      </c>
      <c r="K121" s="15">
        <v>40.064700000000002</v>
      </c>
      <c r="L121" s="15">
        <v>41.082000000000001</v>
      </c>
      <c r="M121" s="15">
        <v>36.054099999999998</v>
      </c>
      <c r="N121" s="15">
        <v>17.5364</v>
      </c>
      <c r="O121" s="15">
        <v>50.588099999999997</v>
      </c>
      <c r="P121" s="15">
        <v>50.588099999999997</v>
      </c>
      <c r="Q121" s="15" t="s">
        <v>265</v>
      </c>
      <c r="R121" s="15" t="s">
        <v>265</v>
      </c>
      <c r="S121" s="15" t="s">
        <v>265</v>
      </c>
      <c r="T121" s="15" t="s">
        <v>265</v>
      </c>
      <c r="U121" s="15">
        <v>15.622400000000001</v>
      </c>
      <c r="V121" s="15">
        <v>0</v>
      </c>
      <c r="W121" s="15">
        <v>15.622400000000001</v>
      </c>
      <c r="X121" s="15">
        <v>0</v>
      </c>
      <c r="Y121" s="15">
        <v>17.444400000000002</v>
      </c>
      <c r="Z121" s="15">
        <v>15.6205</v>
      </c>
      <c r="AA121" s="15">
        <v>15.622400000000001</v>
      </c>
      <c r="AB121" s="15">
        <v>0</v>
      </c>
      <c r="AC121" s="15">
        <v>15.622400000000001</v>
      </c>
      <c r="AD121" s="15">
        <v>0</v>
      </c>
      <c r="AE121" s="15">
        <v>17.444400000000002</v>
      </c>
      <c r="AF121" s="15">
        <v>15.6205</v>
      </c>
      <c r="AG121" s="15">
        <v>0</v>
      </c>
      <c r="AH121" s="15">
        <v>0</v>
      </c>
      <c r="AI121" s="15" t="s">
        <v>265</v>
      </c>
      <c r="AJ121" s="15" t="s">
        <v>265</v>
      </c>
      <c r="AK121" s="15" t="s">
        <v>265</v>
      </c>
      <c r="AL121" s="15" t="s">
        <v>265</v>
      </c>
      <c r="AM121" s="15">
        <v>24.226400000000002</v>
      </c>
    </row>
    <row r="122" spans="1:39" hidden="1" outlineLevel="1">
      <c r="A122" s="9">
        <v>43922</v>
      </c>
      <c r="B122" s="15">
        <v>38.854199999999999</v>
      </c>
      <c r="C122" s="15">
        <v>39.910699999999999</v>
      </c>
      <c r="D122" s="15">
        <v>42.956200000000003</v>
      </c>
      <c r="E122" s="15">
        <v>39.593299999999999</v>
      </c>
      <c r="F122" s="15">
        <v>41.012599999999999</v>
      </c>
      <c r="G122" s="15">
        <v>33.3155</v>
      </c>
      <c r="H122" s="15">
        <v>14.366300000000001</v>
      </c>
      <c r="I122" s="15">
        <v>39.905999999999999</v>
      </c>
      <c r="J122" s="15">
        <v>42.921799999999998</v>
      </c>
      <c r="K122" s="15">
        <v>39.593299999999999</v>
      </c>
      <c r="L122" s="15">
        <v>41.012599999999999</v>
      </c>
      <c r="M122" s="15">
        <v>33.3155</v>
      </c>
      <c r="N122" s="15">
        <v>14.366300000000001</v>
      </c>
      <c r="O122" s="15">
        <v>49.976500000000001</v>
      </c>
      <c r="P122" s="15">
        <v>49.976500000000001</v>
      </c>
      <c r="Q122" s="15" t="s">
        <v>265</v>
      </c>
      <c r="R122" s="15" t="s">
        <v>265</v>
      </c>
      <c r="S122" s="15" t="s">
        <v>265</v>
      </c>
      <c r="T122" s="15" t="s">
        <v>265</v>
      </c>
      <c r="U122" s="15">
        <v>14.4353</v>
      </c>
      <c r="V122" s="15">
        <v>0</v>
      </c>
      <c r="W122" s="15">
        <v>14.4353</v>
      </c>
      <c r="X122" s="15">
        <v>0</v>
      </c>
      <c r="Y122" s="15">
        <v>0</v>
      </c>
      <c r="Z122" s="15">
        <v>14.4353</v>
      </c>
      <c r="AA122" s="15">
        <v>14.4353</v>
      </c>
      <c r="AB122" s="15">
        <v>0</v>
      </c>
      <c r="AC122" s="15">
        <v>14.4353</v>
      </c>
      <c r="AD122" s="15">
        <v>0</v>
      </c>
      <c r="AE122" s="15">
        <v>0</v>
      </c>
      <c r="AF122" s="15">
        <v>14.4353</v>
      </c>
      <c r="AG122" s="15">
        <v>0</v>
      </c>
      <c r="AH122" s="15">
        <v>0</v>
      </c>
      <c r="AI122" s="15" t="s">
        <v>265</v>
      </c>
      <c r="AJ122" s="15" t="s">
        <v>265</v>
      </c>
      <c r="AK122" s="15" t="s">
        <v>265</v>
      </c>
      <c r="AL122" s="15" t="s">
        <v>265</v>
      </c>
      <c r="AM122" s="15">
        <v>25.761500000000002</v>
      </c>
    </row>
    <row r="123" spans="1:39" hidden="1" outlineLevel="1">
      <c r="A123" s="9">
        <v>43952</v>
      </c>
      <c r="B123" s="15">
        <v>38.073099999999997</v>
      </c>
      <c r="C123" s="15">
        <v>39.436500000000002</v>
      </c>
      <c r="D123" s="15">
        <v>43.263399999999997</v>
      </c>
      <c r="E123" s="15">
        <v>39.062399999999997</v>
      </c>
      <c r="F123" s="15">
        <v>40.9574</v>
      </c>
      <c r="G123" s="15">
        <v>30.6678</v>
      </c>
      <c r="H123" s="15">
        <v>13.6785</v>
      </c>
      <c r="I123" s="15">
        <v>39.4255</v>
      </c>
      <c r="J123" s="15">
        <v>43.183700000000002</v>
      </c>
      <c r="K123" s="15">
        <v>39.062399999999997</v>
      </c>
      <c r="L123" s="15">
        <v>40.9574</v>
      </c>
      <c r="M123" s="15">
        <v>30.6678</v>
      </c>
      <c r="N123" s="15">
        <v>13.6785</v>
      </c>
      <c r="O123" s="15">
        <v>49.994900000000001</v>
      </c>
      <c r="P123" s="15">
        <v>49.994900000000001</v>
      </c>
      <c r="Q123" s="15" t="s">
        <v>265</v>
      </c>
      <c r="R123" s="15" t="s">
        <v>265</v>
      </c>
      <c r="S123" s="15" t="s">
        <v>265</v>
      </c>
      <c r="T123" s="15" t="s">
        <v>265</v>
      </c>
      <c r="U123" s="15">
        <v>15.4499</v>
      </c>
      <c r="V123" s="15">
        <v>0</v>
      </c>
      <c r="W123" s="15">
        <v>15.4499</v>
      </c>
      <c r="X123" s="15">
        <v>0</v>
      </c>
      <c r="Y123" s="15">
        <v>18</v>
      </c>
      <c r="Z123" s="15">
        <v>15.4496</v>
      </c>
      <c r="AA123" s="15">
        <v>15.4499</v>
      </c>
      <c r="AB123" s="15">
        <v>0</v>
      </c>
      <c r="AC123" s="15">
        <v>15.4499</v>
      </c>
      <c r="AD123" s="15">
        <v>0</v>
      </c>
      <c r="AE123" s="15">
        <v>18</v>
      </c>
      <c r="AF123" s="15">
        <v>15.4496</v>
      </c>
      <c r="AG123" s="15">
        <v>0</v>
      </c>
      <c r="AH123" s="15">
        <v>0</v>
      </c>
      <c r="AI123" s="15" t="s">
        <v>265</v>
      </c>
      <c r="AJ123" s="15" t="s">
        <v>265</v>
      </c>
      <c r="AK123" s="15" t="s">
        <v>265</v>
      </c>
      <c r="AL123" s="15" t="s">
        <v>265</v>
      </c>
      <c r="AM123" s="15">
        <v>22.0288</v>
      </c>
    </row>
    <row r="124" spans="1:39" hidden="1" outlineLevel="1">
      <c r="A124" s="9">
        <v>43983</v>
      </c>
      <c r="B124" s="15">
        <v>38.637099999999997</v>
      </c>
      <c r="C124" s="15">
        <v>39.567399999999999</v>
      </c>
      <c r="D124" s="15">
        <v>42.753900000000002</v>
      </c>
      <c r="E124" s="15">
        <v>39.245399999999997</v>
      </c>
      <c r="F124" s="15">
        <v>41.074100000000001</v>
      </c>
      <c r="G124" s="15">
        <v>30.9376</v>
      </c>
      <c r="H124" s="15">
        <v>16.718599999999999</v>
      </c>
      <c r="I124" s="15">
        <v>39.567399999999999</v>
      </c>
      <c r="J124" s="15">
        <v>42.753700000000002</v>
      </c>
      <c r="K124" s="15">
        <v>39.245399999999997</v>
      </c>
      <c r="L124" s="15">
        <v>41.074100000000001</v>
      </c>
      <c r="M124" s="15">
        <v>30.9376</v>
      </c>
      <c r="N124" s="15">
        <v>16.718599999999999</v>
      </c>
      <c r="O124" s="15">
        <v>47.256300000000003</v>
      </c>
      <c r="P124" s="15">
        <v>47.256300000000003</v>
      </c>
      <c r="Q124" s="15" t="s">
        <v>265</v>
      </c>
      <c r="R124" s="15" t="s">
        <v>265</v>
      </c>
      <c r="S124" s="15" t="s">
        <v>265</v>
      </c>
      <c r="T124" s="15" t="s">
        <v>265</v>
      </c>
      <c r="U124" s="15">
        <v>15.741</v>
      </c>
      <c r="V124" s="15">
        <v>0</v>
      </c>
      <c r="W124" s="15">
        <v>15.741</v>
      </c>
      <c r="X124" s="15">
        <v>0</v>
      </c>
      <c r="Y124" s="15">
        <v>15.991400000000001</v>
      </c>
      <c r="Z124" s="15">
        <v>15.6692</v>
      </c>
      <c r="AA124" s="15">
        <v>15.741</v>
      </c>
      <c r="AB124" s="15">
        <v>0</v>
      </c>
      <c r="AC124" s="15">
        <v>15.741</v>
      </c>
      <c r="AD124" s="15">
        <v>0</v>
      </c>
      <c r="AE124" s="15">
        <v>15.991400000000001</v>
      </c>
      <c r="AF124" s="15">
        <v>15.6692</v>
      </c>
      <c r="AG124" s="15">
        <v>0</v>
      </c>
      <c r="AH124" s="15">
        <v>0</v>
      </c>
      <c r="AI124" s="15" t="s">
        <v>265</v>
      </c>
      <c r="AJ124" s="15" t="s">
        <v>265</v>
      </c>
      <c r="AK124" s="15" t="s">
        <v>265</v>
      </c>
      <c r="AL124" s="15" t="s">
        <v>265</v>
      </c>
      <c r="AM124" s="15">
        <v>22.829899999999999</v>
      </c>
    </row>
    <row r="125" spans="1:39" hidden="1" outlineLevel="1">
      <c r="A125" s="9">
        <v>44013</v>
      </c>
      <c r="B125" s="15">
        <v>37.5092</v>
      </c>
      <c r="C125" s="15">
        <v>39.088000000000001</v>
      </c>
      <c r="D125" s="15">
        <v>42.829799999999999</v>
      </c>
      <c r="E125" s="15">
        <v>38.71</v>
      </c>
      <c r="F125" s="15">
        <v>40.861699999999999</v>
      </c>
      <c r="G125" s="15">
        <v>32.120699999999999</v>
      </c>
      <c r="H125" s="15">
        <v>15.870799999999999</v>
      </c>
      <c r="I125" s="15">
        <v>39.087499999999999</v>
      </c>
      <c r="J125" s="15">
        <v>42.826599999999999</v>
      </c>
      <c r="K125" s="15">
        <v>38.71</v>
      </c>
      <c r="L125" s="15">
        <v>40.861699999999999</v>
      </c>
      <c r="M125" s="15">
        <v>32.120699999999999</v>
      </c>
      <c r="N125" s="15">
        <v>15.870799999999999</v>
      </c>
      <c r="O125" s="15">
        <v>50.299700000000001</v>
      </c>
      <c r="P125" s="15">
        <v>50.299700000000001</v>
      </c>
      <c r="Q125" s="15" t="s">
        <v>265</v>
      </c>
      <c r="R125" s="15" t="s">
        <v>265</v>
      </c>
      <c r="S125" s="15" t="s">
        <v>265</v>
      </c>
      <c r="T125" s="15" t="s">
        <v>265</v>
      </c>
      <c r="U125" s="15">
        <v>13.6617</v>
      </c>
      <c r="V125" s="15">
        <v>0</v>
      </c>
      <c r="W125" s="15">
        <v>13.6617</v>
      </c>
      <c r="X125" s="15">
        <v>0</v>
      </c>
      <c r="Y125" s="15">
        <v>21.090299999999999</v>
      </c>
      <c r="Z125" s="15">
        <v>13.867000000000001</v>
      </c>
      <c r="AA125" s="15">
        <v>13.6617</v>
      </c>
      <c r="AB125" s="15">
        <v>0</v>
      </c>
      <c r="AC125" s="15">
        <v>13.6617</v>
      </c>
      <c r="AD125" s="15">
        <v>0</v>
      </c>
      <c r="AE125" s="15">
        <v>21.090299999999999</v>
      </c>
      <c r="AF125" s="15">
        <v>13.867000000000001</v>
      </c>
      <c r="AG125" s="15">
        <v>0</v>
      </c>
      <c r="AH125" s="15">
        <v>0</v>
      </c>
      <c r="AI125" s="15" t="s">
        <v>265</v>
      </c>
      <c r="AJ125" s="15" t="s">
        <v>265</v>
      </c>
      <c r="AK125" s="15" t="s">
        <v>265</v>
      </c>
      <c r="AL125" s="15" t="s">
        <v>265</v>
      </c>
      <c r="AM125" s="15">
        <v>22.066299999999998</v>
      </c>
    </row>
    <row r="126" spans="1:39" hidden="1" outlineLevel="1">
      <c r="A126" s="9">
        <v>44044</v>
      </c>
      <c r="B126" s="15">
        <v>37.1432</v>
      </c>
      <c r="C126" s="15">
        <v>38.740699999999997</v>
      </c>
      <c r="D126" s="15">
        <v>42.404600000000002</v>
      </c>
      <c r="E126" s="15">
        <v>38.3964</v>
      </c>
      <c r="F126" s="15">
        <v>39.861400000000003</v>
      </c>
      <c r="G126" s="15">
        <v>33.1419</v>
      </c>
      <c r="H126" s="15">
        <v>19.7028</v>
      </c>
      <c r="I126" s="15">
        <v>38.740099999999998</v>
      </c>
      <c r="J126" s="15">
        <v>42.400500000000001</v>
      </c>
      <c r="K126" s="15">
        <v>38.3964</v>
      </c>
      <c r="L126" s="15">
        <v>39.861400000000003</v>
      </c>
      <c r="M126" s="15">
        <v>33.1419</v>
      </c>
      <c r="N126" s="15">
        <v>19.7028</v>
      </c>
      <c r="O126" s="15">
        <v>49.7027</v>
      </c>
      <c r="P126" s="15">
        <v>49.7027</v>
      </c>
      <c r="Q126" s="15" t="s">
        <v>265</v>
      </c>
      <c r="R126" s="15" t="s">
        <v>265</v>
      </c>
      <c r="S126" s="15" t="s">
        <v>265</v>
      </c>
      <c r="T126" s="15" t="s">
        <v>265</v>
      </c>
      <c r="U126" s="15">
        <v>11.5549</v>
      </c>
      <c r="V126" s="15">
        <v>0</v>
      </c>
      <c r="W126" s="15">
        <v>11.5549</v>
      </c>
      <c r="X126" s="15">
        <v>0</v>
      </c>
      <c r="Y126" s="15">
        <v>21.090299999999999</v>
      </c>
      <c r="Z126" s="15">
        <v>11.544499999999999</v>
      </c>
      <c r="AA126" s="15">
        <v>11.5549</v>
      </c>
      <c r="AB126" s="15">
        <v>0</v>
      </c>
      <c r="AC126" s="15">
        <v>11.5549</v>
      </c>
      <c r="AD126" s="15">
        <v>0</v>
      </c>
      <c r="AE126" s="15">
        <v>21.090299999999999</v>
      </c>
      <c r="AF126" s="15">
        <v>11.544499999999999</v>
      </c>
      <c r="AG126" s="15">
        <v>0</v>
      </c>
      <c r="AH126" s="15">
        <v>0</v>
      </c>
      <c r="AI126" s="15" t="s">
        <v>265</v>
      </c>
      <c r="AJ126" s="15" t="s">
        <v>265</v>
      </c>
      <c r="AK126" s="15" t="s">
        <v>265</v>
      </c>
      <c r="AL126" s="15" t="s">
        <v>265</v>
      </c>
      <c r="AM126" s="15">
        <v>21.297899999999998</v>
      </c>
    </row>
    <row r="127" spans="1:39" hidden="1" outlineLevel="1">
      <c r="A127" s="9">
        <v>44075</v>
      </c>
      <c r="B127" s="15">
        <v>36.866799999999998</v>
      </c>
      <c r="C127" s="15">
        <v>38.837899999999998</v>
      </c>
      <c r="D127" s="15">
        <v>42.438400000000001</v>
      </c>
      <c r="E127" s="15">
        <v>38.445900000000002</v>
      </c>
      <c r="F127" s="15">
        <v>39.897399999999998</v>
      </c>
      <c r="G127" s="15">
        <v>32.290300000000002</v>
      </c>
      <c r="H127" s="15">
        <v>24.0596</v>
      </c>
      <c r="I127" s="15">
        <v>38.835500000000003</v>
      </c>
      <c r="J127" s="15">
        <v>42.422600000000003</v>
      </c>
      <c r="K127" s="15">
        <v>38.445900000000002</v>
      </c>
      <c r="L127" s="15">
        <v>39.897399999999998</v>
      </c>
      <c r="M127" s="15">
        <v>32.290300000000002</v>
      </c>
      <c r="N127" s="15">
        <v>24.0596</v>
      </c>
      <c r="O127" s="15">
        <v>48.780900000000003</v>
      </c>
      <c r="P127" s="15">
        <v>48.780900000000003</v>
      </c>
      <c r="Q127" s="15" t="s">
        <v>265</v>
      </c>
      <c r="R127" s="15" t="s">
        <v>265</v>
      </c>
      <c r="S127" s="15" t="s">
        <v>265</v>
      </c>
      <c r="T127" s="15" t="s">
        <v>265</v>
      </c>
      <c r="U127" s="15">
        <v>10.3149</v>
      </c>
      <c r="V127" s="15">
        <v>0</v>
      </c>
      <c r="W127" s="15">
        <v>10.3149</v>
      </c>
      <c r="X127" s="15">
        <v>0</v>
      </c>
      <c r="Y127" s="15">
        <v>11.634</v>
      </c>
      <c r="Z127" s="15">
        <v>10.260300000000001</v>
      </c>
      <c r="AA127" s="15">
        <v>10.3149</v>
      </c>
      <c r="AB127" s="15">
        <v>0</v>
      </c>
      <c r="AC127" s="15">
        <v>10.3149</v>
      </c>
      <c r="AD127" s="15">
        <v>0</v>
      </c>
      <c r="AE127" s="15">
        <v>11.634</v>
      </c>
      <c r="AF127" s="15">
        <v>10.260300000000001</v>
      </c>
      <c r="AG127" s="15">
        <v>0</v>
      </c>
      <c r="AH127" s="15">
        <v>0</v>
      </c>
      <c r="AI127" s="15" t="s">
        <v>265</v>
      </c>
      <c r="AJ127" s="15" t="s">
        <v>265</v>
      </c>
      <c r="AK127" s="15" t="s">
        <v>265</v>
      </c>
      <c r="AL127" s="15" t="s">
        <v>265</v>
      </c>
      <c r="AM127" s="15">
        <v>20.901800000000001</v>
      </c>
    </row>
    <row r="128" spans="1:39" hidden="1" outlineLevel="1">
      <c r="A128" s="9">
        <v>44105</v>
      </c>
      <c r="B128" s="15">
        <v>36.678199999999997</v>
      </c>
      <c r="C128" s="15">
        <v>38.834099999999999</v>
      </c>
      <c r="D128" s="15">
        <v>42.375</v>
      </c>
      <c r="E128" s="15">
        <v>38.463200000000001</v>
      </c>
      <c r="F128" s="15">
        <v>39.542000000000002</v>
      </c>
      <c r="G128" s="15">
        <v>35.046799999999998</v>
      </c>
      <c r="H128" s="15">
        <v>21.394100000000002</v>
      </c>
      <c r="I128" s="15">
        <v>38.831499999999998</v>
      </c>
      <c r="J128" s="15">
        <v>42.354500000000002</v>
      </c>
      <c r="K128" s="15">
        <v>38.463200000000001</v>
      </c>
      <c r="L128" s="15">
        <v>39.542000000000002</v>
      </c>
      <c r="M128" s="15">
        <v>35.046799999999998</v>
      </c>
      <c r="N128" s="15">
        <v>21.394100000000002</v>
      </c>
      <c r="O128" s="15">
        <v>52.500500000000002</v>
      </c>
      <c r="P128" s="15">
        <v>52.500500000000002</v>
      </c>
      <c r="Q128" s="15" t="s">
        <v>265</v>
      </c>
      <c r="R128" s="15" t="s">
        <v>265</v>
      </c>
      <c r="S128" s="15" t="s">
        <v>265</v>
      </c>
      <c r="T128" s="15" t="s">
        <v>265</v>
      </c>
      <c r="U128" s="15">
        <v>13.5562</v>
      </c>
      <c r="V128" s="15">
        <v>0</v>
      </c>
      <c r="W128" s="15">
        <v>13.5562</v>
      </c>
      <c r="X128" s="15">
        <v>0</v>
      </c>
      <c r="Y128" s="15">
        <v>10</v>
      </c>
      <c r="Z128" s="15">
        <v>13.7204</v>
      </c>
      <c r="AA128" s="15">
        <v>13.5562</v>
      </c>
      <c r="AB128" s="15">
        <v>0</v>
      </c>
      <c r="AC128" s="15">
        <v>13.5562</v>
      </c>
      <c r="AD128" s="15">
        <v>0</v>
      </c>
      <c r="AE128" s="15">
        <v>10</v>
      </c>
      <c r="AF128" s="15">
        <v>13.7204</v>
      </c>
      <c r="AG128" s="15">
        <v>0</v>
      </c>
      <c r="AH128" s="15">
        <v>0</v>
      </c>
      <c r="AI128" s="15" t="s">
        <v>265</v>
      </c>
      <c r="AJ128" s="15" t="s">
        <v>265</v>
      </c>
      <c r="AK128" s="15" t="s">
        <v>265</v>
      </c>
      <c r="AL128" s="15" t="s">
        <v>265</v>
      </c>
      <c r="AM128" s="15">
        <v>19.9267</v>
      </c>
    </row>
    <row r="129" spans="1:39" hidden="1" outlineLevel="1">
      <c r="A129" s="9">
        <v>44136</v>
      </c>
      <c r="B129" s="15">
        <v>37.3264</v>
      </c>
      <c r="C129" s="15">
        <v>38.868200000000002</v>
      </c>
      <c r="D129" s="15">
        <v>42.089799999999997</v>
      </c>
      <c r="E129" s="15">
        <v>38.502800000000001</v>
      </c>
      <c r="F129" s="15">
        <v>39.850999999999999</v>
      </c>
      <c r="G129" s="15">
        <v>33.197899999999997</v>
      </c>
      <c r="H129" s="15">
        <v>27.706900000000001</v>
      </c>
      <c r="I129" s="15">
        <v>38.847299999999997</v>
      </c>
      <c r="J129" s="15">
        <v>41.942</v>
      </c>
      <c r="K129" s="15">
        <v>38.502800000000001</v>
      </c>
      <c r="L129" s="15">
        <v>39.850999999999999</v>
      </c>
      <c r="M129" s="15">
        <v>33.197899999999997</v>
      </c>
      <c r="N129" s="15">
        <v>27.706900000000001</v>
      </c>
      <c r="O129" s="15">
        <v>49.942599999999999</v>
      </c>
      <c r="P129" s="15">
        <v>49.942599999999999</v>
      </c>
      <c r="Q129" s="15" t="s">
        <v>265</v>
      </c>
      <c r="R129" s="15" t="s">
        <v>265</v>
      </c>
      <c r="S129" s="15" t="s">
        <v>265</v>
      </c>
      <c r="T129" s="15" t="s">
        <v>265</v>
      </c>
      <c r="U129" s="15">
        <v>11.9855</v>
      </c>
      <c r="V129" s="15">
        <v>0</v>
      </c>
      <c r="W129" s="15">
        <v>11.9855</v>
      </c>
      <c r="X129" s="15">
        <v>0</v>
      </c>
      <c r="Y129" s="15">
        <v>13.767899999999999</v>
      </c>
      <c r="Z129" s="15">
        <v>11.761699999999999</v>
      </c>
      <c r="AA129" s="15">
        <v>11.9855</v>
      </c>
      <c r="AB129" s="15">
        <v>0</v>
      </c>
      <c r="AC129" s="15">
        <v>11.9855</v>
      </c>
      <c r="AD129" s="15">
        <v>0</v>
      </c>
      <c r="AE129" s="15">
        <v>13.767899999999999</v>
      </c>
      <c r="AF129" s="15">
        <v>11.761699999999999</v>
      </c>
      <c r="AG129" s="15">
        <v>0</v>
      </c>
      <c r="AH129" s="15">
        <v>0</v>
      </c>
      <c r="AI129" s="15" t="s">
        <v>265</v>
      </c>
      <c r="AJ129" s="15" t="s">
        <v>265</v>
      </c>
      <c r="AK129" s="15" t="s">
        <v>265</v>
      </c>
      <c r="AL129" s="15" t="s">
        <v>265</v>
      </c>
      <c r="AM129" s="15">
        <v>21.5336</v>
      </c>
    </row>
    <row r="130" spans="1:39" hidden="1" outlineLevel="1">
      <c r="A130" s="9">
        <v>44166</v>
      </c>
      <c r="B130" s="15">
        <v>36.059100000000001</v>
      </c>
      <c r="C130" s="15">
        <v>37.648800000000001</v>
      </c>
      <c r="D130" s="15">
        <v>41.770699999999998</v>
      </c>
      <c r="E130" s="15">
        <v>37.189500000000002</v>
      </c>
      <c r="F130" s="15">
        <v>37.868200000000002</v>
      </c>
      <c r="G130" s="15">
        <v>33.804499999999997</v>
      </c>
      <c r="H130" s="15">
        <v>28.7195</v>
      </c>
      <c r="I130" s="15">
        <v>37.648600000000002</v>
      </c>
      <c r="J130" s="15">
        <v>41.7699</v>
      </c>
      <c r="K130" s="15">
        <v>37.189500000000002</v>
      </c>
      <c r="L130" s="15">
        <v>37.868200000000002</v>
      </c>
      <c r="M130" s="15">
        <v>33.804499999999997</v>
      </c>
      <c r="N130" s="15">
        <v>28.7195</v>
      </c>
      <c r="O130" s="15">
        <v>45.436799999999998</v>
      </c>
      <c r="P130" s="15">
        <v>45.436799999999998</v>
      </c>
      <c r="Q130" s="15" t="s">
        <v>265</v>
      </c>
      <c r="R130" s="15" t="s">
        <v>265</v>
      </c>
      <c r="S130" s="15" t="s">
        <v>265</v>
      </c>
      <c r="T130" s="15" t="s">
        <v>265</v>
      </c>
      <c r="U130" s="15">
        <v>8.8501999999999992</v>
      </c>
      <c r="V130" s="15">
        <v>0</v>
      </c>
      <c r="W130" s="15">
        <v>8.8501999999999992</v>
      </c>
      <c r="X130" s="15">
        <v>0</v>
      </c>
      <c r="Y130" s="15">
        <v>11.4016</v>
      </c>
      <c r="Z130" s="15">
        <v>12.6936</v>
      </c>
      <c r="AA130" s="15">
        <v>8.8501999999999992</v>
      </c>
      <c r="AB130" s="15">
        <v>0</v>
      </c>
      <c r="AC130" s="15">
        <v>8.8501999999999992</v>
      </c>
      <c r="AD130" s="15">
        <v>0</v>
      </c>
      <c r="AE130" s="15">
        <v>11.4016</v>
      </c>
      <c r="AF130" s="15">
        <v>12.6936</v>
      </c>
      <c r="AG130" s="15">
        <v>0</v>
      </c>
      <c r="AH130" s="15">
        <v>0</v>
      </c>
      <c r="AI130" s="15" t="s">
        <v>265</v>
      </c>
      <c r="AJ130" s="15" t="s">
        <v>265</v>
      </c>
      <c r="AK130" s="15" t="s">
        <v>265</v>
      </c>
      <c r="AL130" s="15" t="s">
        <v>265</v>
      </c>
      <c r="AM130" s="15">
        <v>21.483699999999999</v>
      </c>
    </row>
    <row r="131" spans="1:39" hidden="1" outlineLevel="1">
      <c r="A131" s="9">
        <v>44197</v>
      </c>
      <c r="B131" s="15">
        <v>36.259500000000003</v>
      </c>
      <c r="C131" s="15">
        <v>37.690899999999999</v>
      </c>
      <c r="D131" s="15">
        <v>41.673900000000003</v>
      </c>
      <c r="E131" s="15">
        <v>37.258299999999998</v>
      </c>
      <c r="F131" s="15">
        <v>38.422400000000003</v>
      </c>
      <c r="G131" s="15">
        <v>32.497500000000002</v>
      </c>
      <c r="H131" s="15">
        <v>24.807099999999998</v>
      </c>
      <c r="I131" s="15">
        <v>37.689100000000003</v>
      </c>
      <c r="J131" s="15">
        <v>41.661799999999999</v>
      </c>
      <c r="K131" s="15">
        <v>37.258299999999998</v>
      </c>
      <c r="L131" s="15">
        <v>38.422400000000003</v>
      </c>
      <c r="M131" s="15">
        <v>32.497500000000002</v>
      </c>
      <c r="N131" s="15">
        <v>24.807099999999998</v>
      </c>
      <c r="O131" s="15">
        <v>49.346299999999999</v>
      </c>
      <c r="P131" s="15">
        <v>49.346299999999999</v>
      </c>
      <c r="Q131" s="15" t="s">
        <v>265</v>
      </c>
      <c r="R131" s="15" t="s">
        <v>265</v>
      </c>
      <c r="S131" s="15" t="s">
        <v>265</v>
      </c>
      <c r="T131" s="15" t="s">
        <v>265</v>
      </c>
      <c r="U131" s="15">
        <v>11.9238</v>
      </c>
      <c r="V131" s="15">
        <v>0</v>
      </c>
      <c r="W131" s="15">
        <v>11.9238</v>
      </c>
      <c r="X131" s="15">
        <v>0</v>
      </c>
      <c r="Y131" s="15">
        <v>12.491400000000001</v>
      </c>
      <c r="Z131" s="15">
        <v>11.572100000000001</v>
      </c>
      <c r="AA131" s="15">
        <v>11.9238</v>
      </c>
      <c r="AB131" s="15">
        <v>0</v>
      </c>
      <c r="AC131" s="15">
        <v>11.9238</v>
      </c>
      <c r="AD131" s="15">
        <v>0</v>
      </c>
      <c r="AE131" s="15">
        <v>12.491400000000001</v>
      </c>
      <c r="AF131" s="15">
        <v>11.572100000000001</v>
      </c>
      <c r="AG131" s="15">
        <v>0</v>
      </c>
      <c r="AH131" s="15">
        <v>0</v>
      </c>
      <c r="AI131" s="15" t="s">
        <v>265</v>
      </c>
      <c r="AJ131" s="15" t="s">
        <v>265</v>
      </c>
      <c r="AK131" s="15" t="s">
        <v>265</v>
      </c>
      <c r="AL131" s="15" t="s">
        <v>265</v>
      </c>
      <c r="AM131" s="15">
        <v>20.7301</v>
      </c>
    </row>
    <row r="132" spans="1:39" hidden="1" outlineLevel="1">
      <c r="A132" s="9">
        <v>44228</v>
      </c>
      <c r="B132" s="15">
        <v>36.348300000000002</v>
      </c>
      <c r="C132" s="15">
        <v>37.636600000000001</v>
      </c>
      <c r="D132" s="15">
        <v>41.784199999999998</v>
      </c>
      <c r="E132" s="15">
        <v>37.137900000000002</v>
      </c>
      <c r="F132" s="15">
        <v>38.303800000000003</v>
      </c>
      <c r="G132" s="15">
        <v>33.255600000000001</v>
      </c>
      <c r="H132" s="15">
        <v>19.2469</v>
      </c>
      <c r="I132" s="15">
        <v>37.615400000000001</v>
      </c>
      <c r="J132" s="15">
        <v>41.651299999999999</v>
      </c>
      <c r="K132" s="15">
        <v>37.137900000000002</v>
      </c>
      <c r="L132" s="15">
        <v>38.303800000000003</v>
      </c>
      <c r="M132" s="15">
        <v>33.255600000000001</v>
      </c>
      <c r="N132" s="15">
        <v>19.2469</v>
      </c>
      <c r="O132" s="15">
        <v>50.0336</v>
      </c>
      <c r="P132" s="15">
        <v>50.0336</v>
      </c>
      <c r="Q132" s="15" t="s">
        <v>265</v>
      </c>
      <c r="R132" s="15" t="s">
        <v>265</v>
      </c>
      <c r="S132" s="15" t="s">
        <v>265</v>
      </c>
      <c r="T132" s="15" t="s">
        <v>265</v>
      </c>
      <c r="U132" s="15">
        <v>12.985200000000001</v>
      </c>
      <c r="V132" s="15">
        <v>0</v>
      </c>
      <c r="W132" s="15">
        <v>12.985200000000001</v>
      </c>
      <c r="X132" s="15">
        <v>0</v>
      </c>
      <c r="Y132" s="15">
        <v>0</v>
      </c>
      <c r="Z132" s="15">
        <v>12.985200000000001</v>
      </c>
      <c r="AA132" s="15">
        <v>12.985200000000001</v>
      </c>
      <c r="AB132" s="15">
        <v>0</v>
      </c>
      <c r="AC132" s="15">
        <v>12.985200000000001</v>
      </c>
      <c r="AD132" s="15">
        <v>0</v>
      </c>
      <c r="AE132" s="15">
        <v>0</v>
      </c>
      <c r="AF132" s="15">
        <v>12.985200000000001</v>
      </c>
      <c r="AG132" s="15">
        <v>0</v>
      </c>
      <c r="AH132" s="15">
        <v>0</v>
      </c>
      <c r="AI132" s="15" t="s">
        <v>265</v>
      </c>
      <c r="AJ132" s="15" t="s">
        <v>265</v>
      </c>
      <c r="AK132" s="15" t="s">
        <v>265</v>
      </c>
      <c r="AL132" s="15" t="s">
        <v>265</v>
      </c>
      <c r="AM132" s="15">
        <v>22.488600000000002</v>
      </c>
    </row>
    <row r="133" spans="1:39" hidden="1" outlineLevel="1">
      <c r="A133" s="9">
        <v>44256</v>
      </c>
      <c r="B133" s="15">
        <v>35.989699999999999</v>
      </c>
      <c r="C133" s="15">
        <v>37.5505</v>
      </c>
      <c r="D133" s="15">
        <v>41.7624</v>
      </c>
      <c r="E133" s="15">
        <v>37.0764</v>
      </c>
      <c r="F133" s="15">
        <v>38.555399999999999</v>
      </c>
      <c r="G133" s="15">
        <v>32.011699999999998</v>
      </c>
      <c r="H133" s="15">
        <v>11.3468</v>
      </c>
      <c r="I133" s="15">
        <v>37.549799999999998</v>
      </c>
      <c r="J133" s="15">
        <v>41.761200000000002</v>
      </c>
      <c r="K133" s="15">
        <v>37.0764</v>
      </c>
      <c r="L133" s="15">
        <v>38.555399999999999</v>
      </c>
      <c r="M133" s="15">
        <v>32.011699999999998</v>
      </c>
      <c r="N133" s="15">
        <v>11.3468</v>
      </c>
      <c r="O133" s="15">
        <v>42.714399999999998</v>
      </c>
      <c r="P133" s="15">
        <v>42.714399999999998</v>
      </c>
      <c r="Q133" s="15" t="s">
        <v>265</v>
      </c>
      <c r="R133" s="15" t="s">
        <v>265</v>
      </c>
      <c r="S133" s="15" t="s">
        <v>265</v>
      </c>
      <c r="T133" s="15" t="s">
        <v>265</v>
      </c>
      <c r="U133" s="15">
        <v>12.015499999999999</v>
      </c>
      <c r="V133" s="15">
        <v>0</v>
      </c>
      <c r="W133" s="15">
        <v>12.015499999999999</v>
      </c>
      <c r="X133" s="15">
        <v>0</v>
      </c>
      <c r="Y133" s="15">
        <v>19.899999999999999</v>
      </c>
      <c r="Z133" s="15">
        <v>12.0116</v>
      </c>
      <c r="AA133" s="15">
        <v>12.015499999999999</v>
      </c>
      <c r="AB133" s="15">
        <v>0</v>
      </c>
      <c r="AC133" s="15">
        <v>12.015499999999999</v>
      </c>
      <c r="AD133" s="15">
        <v>0</v>
      </c>
      <c r="AE133" s="15">
        <v>19.899999999999999</v>
      </c>
      <c r="AF133" s="15">
        <v>12.0116</v>
      </c>
      <c r="AG133" s="15">
        <v>0</v>
      </c>
      <c r="AH133" s="15">
        <v>0</v>
      </c>
      <c r="AI133" s="15" t="s">
        <v>265</v>
      </c>
      <c r="AJ133" s="15" t="s">
        <v>265</v>
      </c>
      <c r="AK133" s="15" t="s">
        <v>265</v>
      </c>
      <c r="AL133" s="15" t="s">
        <v>265</v>
      </c>
      <c r="AM133" s="15">
        <v>21.284700000000001</v>
      </c>
    </row>
    <row r="134" spans="1:39" hidden="1" outlineLevel="1">
      <c r="A134" s="9">
        <v>44287</v>
      </c>
      <c r="B134" s="15">
        <v>35.205500000000001</v>
      </c>
      <c r="C134" s="15">
        <v>37.073099999999997</v>
      </c>
      <c r="D134" s="15">
        <v>42.412599999999998</v>
      </c>
      <c r="E134" s="15">
        <v>36.427799999999998</v>
      </c>
      <c r="F134" s="15">
        <v>38.420299999999997</v>
      </c>
      <c r="G134" s="15">
        <v>30.454999999999998</v>
      </c>
      <c r="H134" s="15">
        <v>15.6921</v>
      </c>
      <c r="I134" s="15">
        <v>37.071399999999997</v>
      </c>
      <c r="J134" s="15">
        <v>42.4116</v>
      </c>
      <c r="K134" s="15">
        <v>36.427799999999998</v>
      </c>
      <c r="L134" s="15">
        <v>38.420299999999997</v>
      </c>
      <c r="M134" s="15">
        <v>30.454999999999998</v>
      </c>
      <c r="N134" s="15">
        <v>15.6921</v>
      </c>
      <c r="O134" s="15">
        <v>42.775300000000001</v>
      </c>
      <c r="P134" s="15">
        <v>42.775300000000001</v>
      </c>
      <c r="Q134" s="15" t="s">
        <v>265</v>
      </c>
      <c r="R134" s="15" t="s">
        <v>265</v>
      </c>
      <c r="S134" s="15" t="s">
        <v>265</v>
      </c>
      <c r="T134" s="15" t="s">
        <v>265</v>
      </c>
      <c r="U134" s="15">
        <v>12.0428</v>
      </c>
      <c r="V134" s="15">
        <v>0</v>
      </c>
      <c r="W134" s="15">
        <v>12.0428</v>
      </c>
      <c r="X134" s="15">
        <v>0</v>
      </c>
      <c r="Y134" s="15">
        <v>12.0463</v>
      </c>
      <c r="Z134" s="15">
        <v>12.042199999999999</v>
      </c>
      <c r="AA134" s="15">
        <v>12.0428</v>
      </c>
      <c r="AB134" s="15">
        <v>0</v>
      </c>
      <c r="AC134" s="15">
        <v>12.0428</v>
      </c>
      <c r="AD134" s="15">
        <v>0</v>
      </c>
      <c r="AE134" s="15">
        <v>12.0463</v>
      </c>
      <c r="AF134" s="15">
        <v>12.042199999999999</v>
      </c>
      <c r="AG134" s="15">
        <v>0</v>
      </c>
      <c r="AH134" s="15">
        <v>0</v>
      </c>
      <c r="AI134" s="15" t="s">
        <v>265</v>
      </c>
      <c r="AJ134" s="15" t="s">
        <v>265</v>
      </c>
      <c r="AK134" s="15" t="s">
        <v>265</v>
      </c>
      <c r="AL134" s="15" t="s">
        <v>265</v>
      </c>
      <c r="AM134" s="15">
        <v>20.755400000000002</v>
      </c>
    </row>
    <row r="135" spans="1:39" hidden="1" outlineLevel="1">
      <c r="A135" s="9">
        <v>44317</v>
      </c>
      <c r="B135" s="15">
        <v>35.330599999999997</v>
      </c>
      <c r="C135" s="15">
        <v>36.715899999999998</v>
      </c>
      <c r="D135" s="15">
        <v>42.236699999999999</v>
      </c>
      <c r="E135" s="15">
        <v>36.1404</v>
      </c>
      <c r="F135" s="15">
        <v>38.163200000000003</v>
      </c>
      <c r="G135" s="15">
        <v>31.253799999999998</v>
      </c>
      <c r="H135" s="15">
        <v>9.9541000000000004</v>
      </c>
      <c r="I135" s="15">
        <v>36.715699999999998</v>
      </c>
      <c r="J135" s="15">
        <v>42.237099999999998</v>
      </c>
      <c r="K135" s="15">
        <v>36.1404</v>
      </c>
      <c r="L135" s="15">
        <v>38.163200000000003</v>
      </c>
      <c r="M135" s="15">
        <v>31.253799999999998</v>
      </c>
      <c r="N135" s="15">
        <v>9.9541000000000004</v>
      </c>
      <c r="O135" s="15">
        <v>41.1126</v>
      </c>
      <c r="P135" s="15">
        <v>41.1126</v>
      </c>
      <c r="Q135" s="15" t="s">
        <v>265</v>
      </c>
      <c r="R135" s="15" t="s">
        <v>265</v>
      </c>
      <c r="S135" s="15" t="s">
        <v>265</v>
      </c>
      <c r="T135" s="15" t="s">
        <v>265</v>
      </c>
      <c r="U135" s="15">
        <v>12.1266</v>
      </c>
      <c r="V135" s="15">
        <v>0</v>
      </c>
      <c r="W135" s="15">
        <v>12.1266</v>
      </c>
      <c r="X135" s="15">
        <v>0</v>
      </c>
      <c r="Y135" s="15">
        <v>0</v>
      </c>
      <c r="Z135" s="15">
        <v>12.1266</v>
      </c>
      <c r="AA135" s="15">
        <v>12.1266</v>
      </c>
      <c r="AB135" s="15">
        <v>0</v>
      </c>
      <c r="AC135" s="15">
        <v>12.1266</v>
      </c>
      <c r="AD135" s="15">
        <v>0</v>
      </c>
      <c r="AE135" s="15">
        <v>0</v>
      </c>
      <c r="AF135" s="15">
        <v>12.1266</v>
      </c>
      <c r="AG135" s="15">
        <v>0</v>
      </c>
      <c r="AH135" s="15">
        <v>0</v>
      </c>
      <c r="AI135" s="15" t="s">
        <v>265</v>
      </c>
      <c r="AJ135" s="15" t="s">
        <v>265</v>
      </c>
      <c r="AK135" s="15" t="s">
        <v>265</v>
      </c>
      <c r="AL135" s="15" t="s">
        <v>265</v>
      </c>
      <c r="AM135" s="15">
        <v>21.343399999999999</v>
      </c>
    </row>
    <row r="136" spans="1:39" hidden="1" outlineLevel="1">
      <c r="A136" s="9">
        <v>44348</v>
      </c>
      <c r="B136" s="15">
        <v>36.004800000000003</v>
      </c>
      <c r="C136" s="15">
        <v>37.460799999999999</v>
      </c>
      <c r="D136" s="15">
        <v>40.454799999999999</v>
      </c>
      <c r="E136" s="15">
        <v>37.118400000000001</v>
      </c>
      <c r="F136" s="15">
        <v>38.012</v>
      </c>
      <c r="G136" s="15">
        <v>37.375300000000003</v>
      </c>
      <c r="H136" s="15">
        <v>10.4168</v>
      </c>
      <c r="I136" s="15">
        <v>37.460500000000003</v>
      </c>
      <c r="J136" s="15">
        <v>40.452800000000003</v>
      </c>
      <c r="K136" s="15">
        <v>37.118400000000001</v>
      </c>
      <c r="L136" s="15">
        <v>38.012</v>
      </c>
      <c r="M136" s="15">
        <v>37.375300000000003</v>
      </c>
      <c r="N136" s="15">
        <v>10.4168</v>
      </c>
      <c r="O136" s="15">
        <v>49.308399999999999</v>
      </c>
      <c r="P136" s="15">
        <v>49.308399999999999</v>
      </c>
      <c r="Q136" s="15" t="s">
        <v>265</v>
      </c>
      <c r="R136" s="15" t="s">
        <v>265</v>
      </c>
      <c r="S136" s="15" t="s">
        <v>265</v>
      </c>
      <c r="T136" s="15" t="s">
        <v>265</v>
      </c>
      <c r="U136" s="15">
        <v>11.968299999999999</v>
      </c>
      <c r="V136" s="15">
        <v>0</v>
      </c>
      <c r="W136" s="15">
        <v>11.968299999999999</v>
      </c>
      <c r="X136" s="15">
        <v>0</v>
      </c>
      <c r="Y136" s="15">
        <v>12.190799999999999</v>
      </c>
      <c r="Z136" s="15">
        <v>11.9613</v>
      </c>
      <c r="AA136" s="15">
        <v>11.968299999999999</v>
      </c>
      <c r="AB136" s="15">
        <v>0</v>
      </c>
      <c r="AC136" s="15">
        <v>11.968299999999999</v>
      </c>
      <c r="AD136" s="15">
        <v>0</v>
      </c>
      <c r="AE136" s="15">
        <v>12.190799999999999</v>
      </c>
      <c r="AF136" s="15">
        <v>11.9613</v>
      </c>
      <c r="AG136" s="15">
        <v>0</v>
      </c>
      <c r="AH136" s="15">
        <v>0</v>
      </c>
      <c r="AI136" s="15" t="s">
        <v>265</v>
      </c>
      <c r="AJ136" s="15" t="s">
        <v>265</v>
      </c>
      <c r="AK136" s="15" t="s">
        <v>265</v>
      </c>
      <c r="AL136" s="15" t="s">
        <v>265</v>
      </c>
      <c r="AM136" s="15">
        <v>21.861899999999999</v>
      </c>
    </row>
    <row r="137" spans="1:39" hidden="1" outlineLevel="1">
      <c r="A137" s="9">
        <v>44378</v>
      </c>
      <c r="B137" s="15">
        <v>34.911099999999998</v>
      </c>
      <c r="C137" s="15">
        <v>37.097499999999997</v>
      </c>
      <c r="D137" s="15">
        <v>40.844900000000003</v>
      </c>
      <c r="E137" s="15">
        <v>36.642699999999998</v>
      </c>
      <c r="F137" s="15">
        <v>37.9803</v>
      </c>
      <c r="G137" s="15">
        <v>33.460999999999999</v>
      </c>
      <c r="H137" s="15">
        <v>17.735199999999999</v>
      </c>
      <c r="I137" s="15">
        <v>37.097200000000001</v>
      </c>
      <c r="J137" s="15">
        <v>40.843699999999998</v>
      </c>
      <c r="K137" s="15">
        <v>36.642699999999998</v>
      </c>
      <c r="L137" s="15">
        <v>37.9803</v>
      </c>
      <c r="M137" s="15">
        <v>33.460999999999999</v>
      </c>
      <c r="N137" s="15">
        <v>17.735199999999999</v>
      </c>
      <c r="O137" s="15">
        <v>45.095399999999998</v>
      </c>
      <c r="P137" s="15">
        <v>45.095399999999998</v>
      </c>
      <c r="Q137" s="15" t="s">
        <v>265</v>
      </c>
      <c r="R137" s="15" t="s">
        <v>265</v>
      </c>
      <c r="S137" s="15" t="s">
        <v>265</v>
      </c>
      <c r="T137" s="15" t="s">
        <v>265</v>
      </c>
      <c r="U137" s="15">
        <v>12.637</v>
      </c>
      <c r="V137" s="15">
        <v>0</v>
      </c>
      <c r="W137" s="15">
        <v>12.637</v>
      </c>
      <c r="X137" s="15">
        <v>0</v>
      </c>
      <c r="Y137" s="15">
        <v>12.2727</v>
      </c>
      <c r="Z137" s="15">
        <v>12.6586</v>
      </c>
      <c r="AA137" s="15">
        <v>12.637</v>
      </c>
      <c r="AB137" s="15">
        <v>0</v>
      </c>
      <c r="AC137" s="15">
        <v>12.637</v>
      </c>
      <c r="AD137" s="15">
        <v>0</v>
      </c>
      <c r="AE137" s="15">
        <v>12.2727</v>
      </c>
      <c r="AF137" s="15">
        <v>12.6586</v>
      </c>
      <c r="AG137" s="15">
        <v>0</v>
      </c>
      <c r="AH137" s="15">
        <v>0</v>
      </c>
      <c r="AI137" s="15" t="s">
        <v>265</v>
      </c>
      <c r="AJ137" s="15" t="s">
        <v>265</v>
      </c>
      <c r="AK137" s="15" t="s">
        <v>265</v>
      </c>
      <c r="AL137" s="15" t="s">
        <v>265</v>
      </c>
      <c r="AM137" s="15">
        <v>18.650099999999998</v>
      </c>
    </row>
    <row r="138" spans="1:39" hidden="1" outlineLevel="1">
      <c r="A138" s="9">
        <v>44409</v>
      </c>
      <c r="B138" s="15">
        <v>35.723100000000002</v>
      </c>
      <c r="C138" s="15">
        <v>37.090600000000002</v>
      </c>
      <c r="D138" s="15">
        <v>40.776200000000003</v>
      </c>
      <c r="E138" s="15">
        <v>36.642200000000003</v>
      </c>
      <c r="F138" s="15">
        <v>37.805399999999999</v>
      </c>
      <c r="G138" s="15">
        <v>32.734499999999997</v>
      </c>
      <c r="H138" s="15">
        <v>18.527200000000001</v>
      </c>
      <c r="I138" s="15">
        <v>37.0899</v>
      </c>
      <c r="J138" s="15">
        <v>40.771999999999998</v>
      </c>
      <c r="K138" s="15">
        <v>36.642200000000003</v>
      </c>
      <c r="L138" s="15">
        <v>37.805399999999999</v>
      </c>
      <c r="M138" s="15">
        <v>32.734499999999997</v>
      </c>
      <c r="N138" s="15">
        <v>18.527200000000001</v>
      </c>
      <c r="O138" s="15">
        <v>48.437100000000001</v>
      </c>
      <c r="P138" s="15">
        <v>48.437100000000001</v>
      </c>
      <c r="Q138" s="15" t="s">
        <v>265</v>
      </c>
      <c r="R138" s="15" t="s">
        <v>265</v>
      </c>
      <c r="S138" s="15" t="s">
        <v>265</v>
      </c>
      <c r="T138" s="15" t="s">
        <v>265</v>
      </c>
      <c r="U138" s="15">
        <v>11.4368</v>
      </c>
      <c r="V138" s="15">
        <v>0</v>
      </c>
      <c r="W138" s="15">
        <v>11.4368</v>
      </c>
      <c r="X138" s="15">
        <v>0</v>
      </c>
      <c r="Y138" s="15">
        <v>12.261799999999999</v>
      </c>
      <c r="Z138" s="15">
        <v>11.388</v>
      </c>
      <c r="AA138" s="15">
        <v>11.4368</v>
      </c>
      <c r="AB138" s="15">
        <v>0</v>
      </c>
      <c r="AC138" s="15">
        <v>11.4368</v>
      </c>
      <c r="AD138" s="15">
        <v>0</v>
      </c>
      <c r="AE138" s="15">
        <v>12.261799999999999</v>
      </c>
      <c r="AF138" s="15">
        <v>11.388</v>
      </c>
      <c r="AG138" s="15">
        <v>0</v>
      </c>
      <c r="AH138" s="15">
        <v>0</v>
      </c>
      <c r="AI138" s="15" t="s">
        <v>265</v>
      </c>
      <c r="AJ138" s="15" t="s">
        <v>265</v>
      </c>
      <c r="AK138" s="15" t="s">
        <v>265</v>
      </c>
      <c r="AL138" s="15" t="s">
        <v>265</v>
      </c>
      <c r="AM138" s="15">
        <v>21.561900000000001</v>
      </c>
    </row>
    <row r="139" spans="1:39" hidden="1" outlineLevel="1">
      <c r="A139" s="9">
        <v>44440</v>
      </c>
      <c r="B139" s="15">
        <v>35.686599999999999</v>
      </c>
      <c r="C139" s="15">
        <v>37.052399999999999</v>
      </c>
      <c r="D139" s="15">
        <v>41.017299999999999</v>
      </c>
      <c r="E139" s="15">
        <v>36.576799999999999</v>
      </c>
      <c r="F139" s="15">
        <v>37.862200000000001</v>
      </c>
      <c r="G139" s="15">
        <v>32.001399999999997</v>
      </c>
      <c r="H139" s="15">
        <v>17.3309</v>
      </c>
      <c r="I139" s="15">
        <v>37.051499999999997</v>
      </c>
      <c r="J139" s="15">
        <v>41.0122</v>
      </c>
      <c r="K139" s="15">
        <v>36.576799999999999</v>
      </c>
      <c r="L139" s="15">
        <v>37.862200000000001</v>
      </c>
      <c r="M139" s="15">
        <v>32.001399999999997</v>
      </c>
      <c r="N139" s="15">
        <v>17.3309</v>
      </c>
      <c r="O139" s="15">
        <v>48.814</v>
      </c>
      <c r="P139" s="15">
        <v>48.814</v>
      </c>
      <c r="Q139" s="15" t="s">
        <v>265</v>
      </c>
      <c r="R139" s="15" t="s">
        <v>265</v>
      </c>
      <c r="S139" s="15" t="s">
        <v>265</v>
      </c>
      <c r="T139" s="15" t="s">
        <v>265</v>
      </c>
      <c r="U139" s="15">
        <v>12.697900000000001</v>
      </c>
      <c r="V139" s="15">
        <v>0</v>
      </c>
      <c r="W139" s="15">
        <v>12.697900000000001</v>
      </c>
      <c r="X139" s="15">
        <v>0</v>
      </c>
      <c r="Y139" s="15">
        <v>15.2044</v>
      </c>
      <c r="Z139" s="15">
        <v>12.6958</v>
      </c>
      <c r="AA139" s="15">
        <v>12.697900000000001</v>
      </c>
      <c r="AB139" s="15">
        <v>0</v>
      </c>
      <c r="AC139" s="15">
        <v>12.697900000000001</v>
      </c>
      <c r="AD139" s="15">
        <v>0</v>
      </c>
      <c r="AE139" s="15">
        <v>15.2044</v>
      </c>
      <c r="AF139" s="15">
        <v>12.6958</v>
      </c>
      <c r="AG139" s="15">
        <v>0</v>
      </c>
      <c r="AH139" s="15">
        <v>0</v>
      </c>
      <c r="AI139" s="15" t="s">
        <v>265</v>
      </c>
      <c r="AJ139" s="15" t="s">
        <v>265</v>
      </c>
      <c r="AK139" s="15" t="s">
        <v>265</v>
      </c>
      <c r="AL139" s="15" t="s">
        <v>265</v>
      </c>
      <c r="AM139" s="15">
        <v>21.633500000000002</v>
      </c>
    </row>
    <row r="140" spans="1:39" hidden="1" outlineLevel="1">
      <c r="A140" s="9">
        <v>44470</v>
      </c>
      <c r="B140" s="15">
        <v>35.343899999999998</v>
      </c>
      <c r="C140" s="15">
        <v>37.6768</v>
      </c>
      <c r="D140" s="15">
        <v>41.674700000000001</v>
      </c>
      <c r="E140" s="15">
        <v>37.210799999999999</v>
      </c>
      <c r="F140" s="15">
        <v>37.917900000000003</v>
      </c>
      <c r="G140" s="15">
        <v>35.888199999999998</v>
      </c>
      <c r="H140" s="15">
        <v>20.706</v>
      </c>
      <c r="I140" s="15">
        <v>37.666699999999999</v>
      </c>
      <c r="J140" s="15">
        <v>41.608499999999999</v>
      </c>
      <c r="K140" s="15">
        <v>37.210799999999999</v>
      </c>
      <c r="L140" s="15">
        <v>37.917900000000003</v>
      </c>
      <c r="M140" s="15">
        <v>35.888199999999998</v>
      </c>
      <c r="N140" s="15">
        <v>20.706</v>
      </c>
      <c r="O140" s="15">
        <v>50.247700000000002</v>
      </c>
      <c r="P140" s="15">
        <v>50.247700000000002</v>
      </c>
      <c r="Q140" s="15" t="s">
        <v>265</v>
      </c>
      <c r="R140" s="15" t="s">
        <v>265</v>
      </c>
      <c r="S140" s="15" t="s">
        <v>265</v>
      </c>
      <c r="T140" s="15" t="s">
        <v>265</v>
      </c>
      <c r="U140" s="15">
        <v>11.983499999999999</v>
      </c>
      <c r="V140" s="15">
        <v>0</v>
      </c>
      <c r="W140" s="15">
        <v>11.983499999999999</v>
      </c>
      <c r="X140" s="15">
        <v>0</v>
      </c>
      <c r="Y140" s="15">
        <v>12.333</v>
      </c>
      <c r="Z140" s="15">
        <v>11.938000000000001</v>
      </c>
      <c r="AA140" s="15">
        <v>11.983499999999999</v>
      </c>
      <c r="AB140" s="15">
        <v>0</v>
      </c>
      <c r="AC140" s="15">
        <v>11.983499999999999</v>
      </c>
      <c r="AD140" s="15">
        <v>0</v>
      </c>
      <c r="AE140" s="15">
        <v>12.333</v>
      </c>
      <c r="AF140" s="15">
        <v>11.938000000000001</v>
      </c>
      <c r="AG140" s="15">
        <v>0</v>
      </c>
      <c r="AH140" s="15">
        <v>0</v>
      </c>
      <c r="AI140" s="15" t="s">
        <v>265</v>
      </c>
      <c r="AJ140" s="15" t="s">
        <v>265</v>
      </c>
      <c r="AK140" s="15" t="s">
        <v>265</v>
      </c>
      <c r="AL140" s="15" t="s">
        <v>265</v>
      </c>
      <c r="AM140" s="15">
        <v>18.858499999999999</v>
      </c>
    </row>
    <row r="141" spans="1:39" hidden="1" outlineLevel="1">
      <c r="A141" s="9">
        <v>44501</v>
      </c>
      <c r="B141" s="15">
        <v>33.832599999999999</v>
      </c>
      <c r="C141" s="15">
        <v>35.249000000000002</v>
      </c>
      <c r="D141" s="15">
        <v>41.44</v>
      </c>
      <c r="E141" s="15">
        <v>34.608699999999999</v>
      </c>
      <c r="F141" s="15">
        <v>35.359200000000001</v>
      </c>
      <c r="G141" s="15">
        <v>32.987499999999997</v>
      </c>
      <c r="H141" s="15">
        <v>23.053100000000001</v>
      </c>
      <c r="I141" s="15">
        <v>35.248199999999997</v>
      </c>
      <c r="J141" s="15">
        <v>41.436399999999999</v>
      </c>
      <c r="K141" s="15">
        <v>34.608699999999999</v>
      </c>
      <c r="L141" s="15">
        <v>35.359200000000001</v>
      </c>
      <c r="M141" s="15">
        <v>32.987499999999997</v>
      </c>
      <c r="N141" s="15">
        <v>23.053100000000001</v>
      </c>
      <c r="O141" s="15">
        <v>45.211399999999998</v>
      </c>
      <c r="P141" s="15">
        <v>45.211399999999998</v>
      </c>
      <c r="Q141" s="15">
        <v>0</v>
      </c>
      <c r="R141" s="15" t="s">
        <v>265</v>
      </c>
      <c r="S141" s="15" t="s">
        <v>265</v>
      </c>
      <c r="T141" s="15">
        <v>0</v>
      </c>
      <c r="U141" s="15">
        <v>10.5901</v>
      </c>
      <c r="V141" s="15">
        <v>0</v>
      </c>
      <c r="W141" s="15">
        <v>10.5901</v>
      </c>
      <c r="X141" s="15">
        <v>0</v>
      </c>
      <c r="Y141" s="15">
        <v>14.652900000000001</v>
      </c>
      <c r="Z141" s="15">
        <v>10.0251</v>
      </c>
      <c r="AA141" s="15">
        <v>12.417400000000001</v>
      </c>
      <c r="AB141" s="15">
        <v>0</v>
      </c>
      <c r="AC141" s="15">
        <v>12.417400000000001</v>
      </c>
      <c r="AD141" s="15">
        <v>0</v>
      </c>
      <c r="AE141" s="15">
        <v>14.652900000000001</v>
      </c>
      <c r="AF141" s="15">
        <v>12.043900000000001</v>
      </c>
      <c r="AG141" s="15">
        <v>2.3999999999999998E-3</v>
      </c>
      <c r="AH141" s="15">
        <v>0</v>
      </c>
      <c r="AI141" s="15">
        <v>2.3999999999999998E-3</v>
      </c>
      <c r="AJ141" s="15" t="s">
        <v>265</v>
      </c>
      <c r="AK141" s="15" t="s">
        <v>265</v>
      </c>
      <c r="AL141" s="15">
        <v>2.3999999999999998E-3</v>
      </c>
      <c r="AM141" s="15">
        <v>21.467700000000001</v>
      </c>
    </row>
    <row r="142" spans="1:39" hidden="1" outlineLevel="1">
      <c r="A142" s="9">
        <v>44531</v>
      </c>
      <c r="B142" s="15">
        <v>33.155900000000003</v>
      </c>
      <c r="C142" s="15">
        <v>34.859099999999998</v>
      </c>
      <c r="D142" s="15">
        <v>41.258299999999998</v>
      </c>
      <c r="E142" s="15">
        <v>34.175199999999997</v>
      </c>
      <c r="F142" s="15">
        <v>34.411900000000003</v>
      </c>
      <c r="G142" s="15">
        <v>34.197099999999999</v>
      </c>
      <c r="H142" s="15">
        <v>21.275400000000001</v>
      </c>
      <c r="I142" s="15">
        <v>34.855800000000002</v>
      </c>
      <c r="J142" s="15">
        <v>41.239199999999997</v>
      </c>
      <c r="K142" s="15">
        <v>34.175199999999997</v>
      </c>
      <c r="L142" s="15">
        <v>34.411900000000003</v>
      </c>
      <c r="M142" s="15">
        <v>34.197099999999999</v>
      </c>
      <c r="N142" s="15">
        <v>21.275400000000001</v>
      </c>
      <c r="O142" s="15">
        <v>49.809100000000001</v>
      </c>
      <c r="P142" s="15">
        <v>49.809100000000001</v>
      </c>
      <c r="Q142" s="15" t="s">
        <v>265</v>
      </c>
      <c r="R142" s="15" t="s">
        <v>265</v>
      </c>
      <c r="S142" s="15" t="s">
        <v>265</v>
      </c>
      <c r="T142" s="15" t="s">
        <v>265</v>
      </c>
      <c r="U142" s="15">
        <v>12.4688</v>
      </c>
      <c r="V142" s="15">
        <v>0</v>
      </c>
      <c r="W142" s="15">
        <v>12.4688</v>
      </c>
      <c r="X142" s="15">
        <v>0</v>
      </c>
      <c r="Y142" s="15">
        <v>11.200100000000001</v>
      </c>
      <c r="Z142" s="15">
        <v>12.5442</v>
      </c>
      <c r="AA142" s="15">
        <v>12.4688</v>
      </c>
      <c r="AB142" s="15">
        <v>0</v>
      </c>
      <c r="AC142" s="15">
        <v>12.4688</v>
      </c>
      <c r="AD142" s="15">
        <v>0</v>
      </c>
      <c r="AE142" s="15">
        <v>11.200100000000001</v>
      </c>
      <c r="AF142" s="15">
        <v>12.5442</v>
      </c>
      <c r="AG142" s="15">
        <v>0</v>
      </c>
      <c r="AH142" s="15">
        <v>0</v>
      </c>
      <c r="AI142" s="15" t="s">
        <v>265</v>
      </c>
      <c r="AJ142" s="15" t="s">
        <v>265</v>
      </c>
      <c r="AK142" s="15" t="s">
        <v>265</v>
      </c>
      <c r="AL142" s="15" t="s">
        <v>265</v>
      </c>
      <c r="AM142" s="15">
        <v>19.648399999999999</v>
      </c>
    </row>
    <row r="143" spans="1:39" hidden="1" outlineLevel="1">
      <c r="A143" s="9">
        <v>44562</v>
      </c>
      <c r="B143" s="15">
        <v>33.461599999999997</v>
      </c>
      <c r="C143" s="15">
        <v>35.334699999999998</v>
      </c>
      <c r="D143" s="15">
        <v>41.447499999999998</v>
      </c>
      <c r="E143" s="15">
        <v>34.708599999999997</v>
      </c>
      <c r="F143" s="15">
        <v>34.886200000000002</v>
      </c>
      <c r="G143" s="15">
        <v>35.806199999999997</v>
      </c>
      <c r="H143" s="15">
        <v>20.863</v>
      </c>
      <c r="I143" s="15">
        <v>35.333100000000002</v>
      </c>
      <c r="J143" s="15">
        <v>41.438600000000001</v>
      </c>
      <c r="K143" s="15">
        <v>34.708599999999997</v>
      </c>
      <c r="L143" s="15">
        <v>34.886200000000002</v>
      </c>
      <c r="M143" s="15">
        <v>35.806199999999997</v>
      </c>
      <c r="N143" s="15">
        <v>20.863</v>
      </c>
      <c r="O143" s="15">
        <v>48.585700000000003</v>
      </c>
      <c r="P143" s="15">
        <v>48.585700000000003</v>
      </c>
      <c r="Q143" s="15" t="s">
        <v>265</v>
      </c>
      <c r="R143" s="15" t="s">
        <v>265</v>
      </c>
      <c r="S143" s="15" t="s">
        <v>265</v>
      </c>
      <c r="T143" s="15" t="s">
        <v>265</v>
      </c>
      <c r="U143" s="15">
        <v>13.240500000000001</v>
      </c>
      <c r="V143" s="15">
        <v>0</v>
      </c>
      <c r="W143" s="15">
        <v>13.240500000000001</v>
      </c>
      <c r="X143" s="15">
        <v>0</v>
      </c>
      <c r="Y143" s="15">
        <v>13.855</v>
      </c>
      <c r="Z143" s="15">
        <v>13.153499999999999</v>
      </c>
      <c r="AA143" s="15">
        <v>13.240500000000001</v>
      </c>
      <c r="AB143" s="15">
        <v>0</v>
      </c>
      <c r="AC143" s="15">
        <v>13.240500000000001</v>
      </c>
      <c r="AD143" s="15">
        <v>0</v>
      </c>
      <c r="AE143" s="15">
        <v>13.855</v>
      </c>
      <c r="AF143" s="15">
        <v>13.153499999999999</v>
      </c>
      <c r="AG143" s="15">
        <v>0</v>
      </c>
      <c r="AH143" s="15">
        <v>0</v>
      </c>
      <c r="AI143" s="15" t="s">
        <v>265</v>
      </c>
      <c r="AJ143" s="15" t="s">
        <v>265</v>
      </c>
      <c r="AK143" s="15" t="s">
        <v>265</v>
      </c>
      <c r="AL143" s="15" t="s">
        <v>265</v>
      </c>
      <c r="AM143" s="15">
        <v>18.3401</v>
      </c>
    </row>
    <row r="144" spans="1:39" hidden="1" outlineLevel="1">
      <c r="A144" s="9">
        <v>44593</v>
      </c>
      <c r="B144" s="15">
        <v>34.098799999999997</v>
      </c>
      <c r="C144" s="15">
        <v>35.259399999999999</v>
      </c>
      <c r="D144" s="15">
        <v>41.822800000000001</v>
      </c>
      <c r="E144" s="15">
        <v>34.5105</v>
      </c>
      <c r="F144" s="15">
        <v>35.343200000000003</v>
      </c>
      <c r="G144" s="15">
        <v>31.395900000000001</v>
      </c>
      <c r="H144" s="15">
        <v>14.8461</v>
      </c>
      <c r="I144" s="15">
        <v>35.258000000000003</v>
      </c>
      <c r="J144" s="15">
        <v>41.815100000000001</v>
      </c>
      <c r="K144" s="15">
        <v>34.5105</v>
      </c>
      <c r="L144" s="15">
        <v>35.343200000000003</v>
      </c>
      <c r="M144" s="15">
        <v>31.395900000000001</v>
      </c>
      <c r="N144" s="15">
        <v>14.8461</v>
      </c>
      <c r="O144" s="15">
        <v>50.948599999999999</v>
      </c>
      <c r="P144" s="15">
        <v>50.948599999999999</v>
      </c>
      <c r="Q144" s="15" t="s">
        <v>265</v>
      </c>
      <c r="R144" s="15" t="s">
        <v>265</v>
      </c>
      <c r="S144" s="15" t="s">
        <v>265</v>
      </c>
      <c r="T144" s="15" t="s">
        <v>265</v>
      </c>
      <c r="U144" s="15">
        <v>11.5379</v>
      </c>
      <c r="V144" s="15">
        <v>0</v>
      </c>
      <c r="W144" s="15">
        <v>11.5379</v>
      </c>
      <c r="X144" s="15">
        <v>0</v>
      </c>
      <c r="Y144" s="15">
        <v>0</v>
      </c>
      <c r="Z144" s="15">
        <v>11.5379</v>
      </c>
      <c r="AA144" s="15">
        <v>11.5379</v>
      </c>
      <c r="AB144" s="15">
        <v>0</v>
      </c>
      <c r="AC144" s="15">
        <v>11.5379</v>
      </c>
      <c r="AD144" s="15">
        <v>0</v>
      </c>
      <c r="AE144" s="15">
        <v>0</v>
      </c>
      <c r="AF144" s="15">
        <v>11.5379</v>
      </c>
      <c r="AG144" s="15">
        <v>0</v>
      </c>
      <c r="AH144" s="15">
        <v>0</v>
      </c>
      <c r="AI144" s="15" t="s">
        <v>265</v>
      </c>
      <c r="AJ144" s="15" t="s">
        <v>265</v>
      </c>
      <c r="AK144" s="15" t="s">
        <v>265</v>
      </c>
      <c r="AL144" s="15" t="s">
        <v>265</v>
      </c>
      <c r="AM144" s="15">
        <v>21.177900000000001</v>
      </c>
    </row>
    <row r="145" spans="1:39" hidden="1" outlineLevel="1">
      <c r="A145" s="9">
        <v>44621</v>
      </c>
      <c r="B145" s="15">
        <v>14.6607</v>
      </c>
      <c r="C145" s="15">
        <v>15.226599999999999</v>
      </c>
      <c r="D145" s="15">
        <v>32.993699999999997</v>
      </c>
      <c r="E145" s="15">
        <v>14.156599999999999</v>
      </c>
      <c r="F145" s="15">
        <v>16.650600000000001</v>
      </c>
      <c r="G145" s="15">
        <v>5.6040999999999999</v>
      </c>
      <c r="H145" s="15">
        <v>4.2200000000000001E-2</v>
      </c>
      <c r="I145" s="15">
        <v>15.2272</v>
      </c>
      <c r="J145" s="15">
        <v>32.951999999999998</v>
      </c>
      <c r="K145" s="15">
        <v>14.167899999999999</v>
      </c>
      <c r="L145" s="15">
        <v>16.650600000000001</v>
      </c>
      <c r="M145" s="15">
        <v>5.6040999999999999</v>
      </c>
      <c r="N145" s="15">
        <v>4.2999999999999997E-2</v>
      </c>
      <c r="O145" s="15">
        <v>14.713699999999999</v>
      </c>
      <c r="P145" s="15">
        <v>37.929900000000004</v>
      </c>
      <c r="Q145" s="15">
        <v>0</v>
      </c>
      <c r="R145" s="15" t="s">
        <v>265</v>
      </c>
      <c r="S145" s="15" t="s">
        <v>265</v>
      </c>
      <c r="T145" s="15">
        <v>0</v>
      </c>
      <c r="U145" s="15">
        <v>1.1299999999999999E-2</v>
      </c>
      <c r="V145" s="15">
        <v>0</v>
      </c>
      <c r="W145" s="15">
        <v>1.1299999999999999E-2</v>
      </c>
      <c r="X145" s="15">
        <v>0</v>
      </c>
      <c r="Y145" s="15">
        <v>0</v>
      </c>
      <c r="Z145" s="15">
        <v>1.1299999999999999E-2</v>
      </c>
      <c r="AA145" s="15">
        <v>1.21E-2</v>
      </c>
      <c r="AB145" s="15">
        <v>0</v>
      </c>
      <c r="AC145" s="15">
        <v>1.21E-2</v>
      </c>
      <c r="AD145" s="15">
        <v>0</v>
      </c>
      <c r="AE145" s="15">
        <v>0</v>
      </c>
      <c r="AF145" s="15">
        <v>1.21E-2</v>
      </c>
      <c r="AG145" s="15">
        <v>0</v>
      </c>
      <c r="AH145" s="15">
        <v>0</v>
      </c>
      <c r="AI145" s="15">
        <v>0</v>
      </c>
      <c r="AJ145" s="15" t="s">
        <v>265</v>
      </c>
      <c r="AK145" s="15" t="s">
        <v>265</v>
      </c>
      <c r="AL145" s="15">
        <v>0</v>
      </c>
      <c r="AM145" s="15">
        <v>18.960899999999999</v>
      </c>
    </row>
    <row r="146" spans="1:39" hidden="1" outlineLevel="1">
      <c r="A146" s="9">
        <v>44652</v>
      </c>
      <c r="B146" s="15">
        <v>21.140799999999999</v>
      </c>
      <c r="C146" s="15">
        <v>21.598500000000001</v>
      </c>
      <c r="D146" s="15">
        <v>32.146999999999998</v>
      </c>
      <c r="E146" s="15">
        <v>20.606100000000001</v>
      </c>
      <c r="F146" s="15">
        <v>20.1084</v>
      </c>
      <c r="G146" s="15">
        <v>32.785899999999998</v>
      </c>
      <c r="H146" s="15">
        <v>44.982700000000001</v>
      </c>
      <c r="I146" s="15">
        <v>21.599299999999999</v>
      </c>
      <c r="J146" s="15">
        <v>32.161000000000001</v>
      </c>
      <c r="K146" s="15">
        <v>20.606100000000001</v>
      </c>
      <c r="L146" s="15">
        <v>20.1084</v>
      </c>
      <c r="M146" s="15">
        <v>32.785899999999998</v>
      </c>
      <c r="N146" s="15">
        <v>44.982700000000001</v>
      </c>
      <c r="O146" s="15">
        <v>1.1658999999999999</v>
      </c>
      <c r="P146" s="15">
        <v>1.1658999999999999</v>
      </c>
      <c r="Q146" s="15" t="s">
        <v>265</v>
      </c>
      <c r="R146" s="15" t="s">
        <v>265</v>
      </c>
      <c r="S146" s="15" t="s">
        <v>265</v>
      </c>
      <c r="T146" s="15" t="s">
        <v>265</v>
      </c>
      <c r="U146" s="15">
        <v>14.38</v>
      </c>
      <c r="V146" s="15">
        <v>0</v>
      </c>
      <c r="W146" s="15">
        <v>14.38</v>
      </c>
      <c r="X146" s="15">
        <v>0</v>
      </c>
      <c r="Y146" s="15">
        <v>14.38</v>
      </c>
      <c r="Z146" s="15">
        <v>0</v>
      </c>
      <c r="AA146" s="15">
        <v>14.38</v>
      </c>
      <c r="AB146" s="15">
        <v>0</v>
      </c>
      <c r="AC146" s="15">
        <v>14.38</v>
      </c>
      <c r="AD146" s="15">
        <v>0</v>
      </c>
      <c r="AE146" s="15">
        <v>14.38</v>
      </c>
      <c r="AF146" s="15">
        <v>0</v>
      </c>
      <c r="AG146" s="15">
        <v>0</v>
      </c>
      <c r="AH146" s="15">
        <v>0</v>
      </c>
      <c r="AI146" s="15" t="s">
        <v>265</v>
      </c>
      <c r="AJ146" s="15" t="s">
        <v>265</v>
      </c>
      <c r="AK146" s="15" t="s">
        <v>265</v>
      </c>
      <c r="AL146" s="15" t="s">
        <v>265</v>
      </c>
      <c r="AM146" s="15">
        <v>16.533999999999999</v>
      </c>
    </row>
    <row r="147" spans="1:39" hidden="1" outlineLevel="1">
      <c r="A147" s="9">
        <v>44682</v>
      </c>
      <c r="B147" s="15">
        <v>18.857800000000001</v>
      </c>
      <c r="C147" s="15">
        <v>19.407800000000002</v>
      </c>
      <c r="D147" s="15">
        <v>33.1233</v>
      </c>
      <c r="E147" s="15">
        <v>18.327000000000002</v>
      </c>
      <c r="F147" s="15">
        <v>19.493200000000002</v>
      </c>
      <c r="G147" s="15">
        <v>13.303599999999999</v>
      </c>
      <c r="H147" s="15">
        <v>6.6222000000000003</v>
      </c>
      <c r="I147" s="15">
        <v>19.410900000000002</v>
      </c>
      <c r="J147" s="15">
        <v>33.125599999999999</v>
      </c>
      <c r="K147" s="15">
        <v>18.3306</v>
      </c>
      <c r="L147" s="15">
        <v>19.493200000000002</v>
      </c>
      <c r="M147" s="15">
        <v>13.303599999999999</v>
      </c>
      <c r="N147" s="15">
        <v>6.4939999999999998</v>
      </c>
      <c r="O147" s="15">
        <v>15.3413</v>
      </c>
      <c r="P147" s="15">
        <v>31.062100000000001</v>
      </c>
      <c r="Q147" s="15">
        <v>13.4375</v>
      </c>
      <c r="R147" s="15" t="s">
        <v>265</v>
      </c>
      <c r="S147" s="15" t="s">
        <v>265</v>
      </c>
      <c r="T147" s="15">
        <v>13.4375</v>
      </c>
      <c r="U147" s="15">
        <v>13.369300000000001</v>
      </c>
      <c r="V147" s="15">
        <v>0</v>
      </c>
      <c r="W147" s="15">
        <v>13.369300000000001</v>
      </c>
      <c r="X147" s="15">
        <v>0</v>
      </c>
      <c r="Y147" s="15">
        <v>18.899999999999999</v>
      </c>
      <c r="Z147" s="15">
        <v>13.3596</v>
      </c>
      <c r="AA147" s="15">
        <v>13.472899999999999</v>
      </c>
      <c r="AB147" s="15">
        <v>0</v>
      </c>
      <c r="AC147" s="15">
        <v>13.472899999999999</v>
      </c>
      <c r="AD147" s="15">
        <v>0</v>
      </c>
      <c r="AE147" s="15">
        <v>18.899999999999999</v>
      </c>
      <c r="AF147" s="15">
        <v>13.4628</v>
      </c>
      <c r="AG147" s="15">
        <v>11.850300000000001</v>
      </c>
      <c r="AH147" s="15">
        <v>0</v>
      </c>
      <c r="AI147" s="15">
        <v>11.850300000000001</v>
      </c>
      <c r="AJ147" s="15" t="s">
        <v>265</v>
      </c>
      <c r="AK147" s="15" t="s">
        <v>265</v>
      </c>
      <c r="AL147" s="15">
        <v>11.850300000000001</v>
      </c>
      <c r="AM147" s="15">
        <v>15.411099999999999</v>
      </c>
    </row>
    <row r="148" spans="1:39" hidden="1" outlineLevel="1">
      <c r="A148" s="9">
        <v>44713</v>
      </c>
      <c r="B148" s="15">
        <v>20.807500000000001</v>
      </c>
      <c r="C148" s="15">
        <v>21.084399999999999</v>
      </c>
      <c r="D148" s="15">
        <v>37.546399999999998</v>
      </c>
      <c r="E148" s="15">
        <v>19.942799999999998</v>
      </c>
      <c r="F148" s="15">
        <v>19.6203</v>
      </c>
      <c r="G148" s="15">
        <v>23.923999999999999</v>
      </c>
      <c r="H148" s="15">
        <v>10.690799999999999</v>
      </c>
      <c r="I148" s="15">
        <v>21.082699999999999</v>
      </c>
      <c r="J148" s="15">
        <v>37.539900000000003</v>
      </c>
      <c r="K148" s="15">
        <v>19.942799999999998</v>
      </c>
      <c r="L148" s="15">
        <v>19.6203</v>
      </c>
      <c r="M148" s="15">
        <v>23.923999999999999</v>
      </c>
      <c r="N148" s="15">
        <v>10.690799999999999</v>
      </c>
      <c r="O148" s="15">
        <v>42.886499999999998</v>
      </c>
      <c r="P148" s="15">
        <v>42.886499999999998</v>
      </c>
      <c r="Q148" s="15" t="s">
        <v>265</v>
      </c>
      <c r="R148" s="15" t="s">
        <v>265</v>
      </c>
      <c r="S148" s="15" t="s">
        <v>265</v>
      </c>
      <c r="T148" s="15" t="s">
        <v>265</v>
      </c>
      <c r="U148" s="15">
        <v>10.7226</v>
      </c>
      <c r="V148" s="15">
        <v>0</v>
      </c>
      <c r="W148" s="15">
        <v>10.7226</v>
      </c>
      <c r="X148" s="15">
        <v>0</v>
      </c>
      <c r="Y148" s="15">
        <v>14.241899999999999</v>
      </c>
      <c r="Z148" s="15">
        <v>10.7155</v>
      </c>
      <c r="AA148" s="15">
        <v>10.7226</v>
      </c>
      <c r="AB148" s="15">
        <v>0</v>
      </c>
      <c r="AC148" s="15">
        <v>10.7226</v>
      </c>
      <c r="AD148" s="15">
        <v>0</v>
      </c>
      <c r="AE148" s="15">
        <v>14.241899999999999</v>
      </c>
      <c r="AF148" s="15">
        <v>10.7155</v>
      </c>
      <c r="AG148" s="15">
        <v>0</v>
      </c>
      <c r="AH148" s="15">
        <v>0</v>
      </c>
      <c r="AI148" s="15" t="s">
        <v>265</v>
      </c>
      <c r="AJ148" s="15" t="s">
        <v>265</v>
      </c>
      <c r="AK148" s="15" t="s">
        <v>265</v>
      </c>
      <c r="AL148" s="15" t="s">
        <v>265</v>
      </c>
      <c r="AM148" s="15">
        <v>16.332799999999999</v>
      </c>
    </row>
    <row r="149" spans="1:39" hidden="1" outlineLevel="1">
      <c r="A149" s="9">
        <v>44743</v>
      </c>
      <c r="B149" s="15">
        <v>21.299299999999999</v>
      </c>
      <c r="C149" s="15">
        <v>21.826899999999998</v>
      </c>
      <c r="D149" s="15">
        <v>37.638100000000001</v>
      </c>
      <c r="E149" s="15">
        <v>20.385400000000001</v>
      </c>
      <c r="F149" s="15">
        <v>19.736999999999998</v>
      </c>
      <c r="G149" s="15">
        <v>31.408300000000001</v>
      </c>
      <c r="H149" s="15">
        <v>18.3508</v>
      </c>
      <c r="I149" s="15">
        <v>21.8264</v>
      </c>
      <c r="J149" s="15">
        <v>37.636899999999997</v>
      </c>
      <c r="K149" s="15">
        <v>20.385400000000001</v>
      </c>
      <c r="L149" s="15">
        <v>19.736999999999998</v>
      </c>
      <c r="M149" s="15">
        <v>31.408300000000001</v>
      </c>
      <c r="N149" s="15">
        <v>18.3508</v>
      </c>
      <c r="O149" s="15">
        <v>41.305300000000003</v>
      </c>
      <c r="P149" s="15">
        <v>41.305300000000003</v>
      </c>
      <c r="Q149" s="15" t="s">
        <v>265</v>
      </c>
      <c r="R149" s="15" t="s">
        <v>265</v>
      </c>
      <c r="S149" s="15" t="s">
        <v>265</v>
      </c>
      <c r="T149" s="15" t="s">
        <v>265</v>
      </c>
      <c r="U149" s="15">
        <v>14.0495</v>
      </c>
      <c r="V149" s="15">
        <v>0</v>
      </c>
      <c r="W149" s="15">
        <v>14.0495</v>
      </c>
      <c r="X149" s="15">
        <v>0</v>
      </c>
      <c r="Y149" s="15">
        <v>15.1191</v>
      </c>
      <c r="Z149" s="15">
        <v>12.8004</v>
      </c>
      <c r="AA149" s="15">
        <v>14.0495</v>
      </c>
      <c r="AB149" s="15">
        <v>0</v>
      </c>
      <c r="AC149" s="15">
        <v>14.0495</v>
      </c>
      <c r="AD149" s="15">
        <v>0</v>
      </c>
      <c r="AE149" s="15">
        <v>15.1191</v>
      </c>
      <c r="AF149" s="15">
        <v>12.8004</v>
      </c>
      <c r="AG149" s="15">
        <v>0</v>
      </c>
      <c r="AH149" s="15">
        <v>0</v>
      </c>
      <c r="AI149" s="15" t="s">
        <v>265</v>
      </c>
      <c r="AJ149" s="15" t="s">
        <v>265</v>
      </c>
      <c r="AK149" s="15" t="s">
        <v>265</v>
      </c>
      <c r="AL149" s="15" t="s">
        <v>265</v>
      </c>
      <c r="AM149" s="15">
        <v>14.426500000000001</v>
      </c>
    </row>
    <row r="150" spans="1:39" hidden="1" outlineLevel="1">
      <c r="A150" s="9">
        <v>44774</v>
      </c>
      <c r="B150" s="15">
        <v>22.144300000000001</v>
      </c>
      <c r="C150" s="15">
        <v>22.346299999999999</v>
      </c>
      <c r="D150" s="15">
        <v>37.951000000000001</v>
      </c>
      <c r="E150" s="15">
        <v>20.8386</v>
      </c>
      <c r="F150" s="15">
        <v>19.820599999999999</v>
      </c>
      <c r="G150" s="15">
        <v>35.979900000000001</v>
      </c>
      <c r="H150" s="15">
        <v>17.892399999999999</v>
      </c>
      <c r="I150" s="15">
        <v>22.343800000000002</v>
      </c>
      <c r="J150" s="15">
        <v>37.944499999999998</v>
      </c>
      <c r="K150" s="15">
        <v>20.8386</v>
      </c>
      <c r="L150" s="15">
        <v>19.820599999999999</v>
      </c>
      <c r="M150" s="15">
        <v>35.979900000000001</v>
      </c>
      <c r="N150" s="15">
        <v>17.892399999999999</v>
      </c>
      <c r="O150" s="15">
        <v>42.695900000000002</v>
      </c>
      <c r="P150" s="15">
        <v>42.695900000000002</v>
      </c>
      <c r="Q150" s="15" t="s">
        <v>265</v>
      </c>
      <c r="R150" s="15" t="s">
        <v>265</v>
      </c>
      <c r="S150" s="15" t="s">
        <v>265</v>
      </c>
      <c r="T150" s="15" t="s">
        <v>265</v>
      </c>
      <c r="U150" s="15">
        <v>13.9551</v>
      </c>
      <c r="V150" s="15">
        <v>0</v>
      </c>
      <c r="W150" s="15">
        <v>13.9551</v>
      </c>
      <c r="X150" s="15">
        <v>0</v>
      </c>
      <c r="Y150" s="15">
        <v>21.0898</v>
      </c>
      <c r="Z150" s="15">
        <v>13.942299999999999</v>
      </c>
      <c r="AA150" s="15">
        <v>13.9551</v>
      </c>
      <c r="AB150" s="15">
        <v>0</v>
      </c>
      <c r="AC150" s="15">
        <v>13.9551</v>
      </c>
      <c r="AD150" s="15">
        <v>0</v>
      </c>
      <c r="AE150" s="15">
        <v>21.0898</v>
      </c>
      <c r="AF150" s="15">
        <v>13.942299999999999</v>
      </c>
      <c r="AG150" s="15">
        <v>0</v>
      </c>
      <c r="AH150" s="15">
        <v>0</v>
      </c>
      <c r="AI150" s="15" t="s">
        <v>265</v>
      </c>
      <c r="AJ150" s="15" t="s">
        <v>265</v>
      </c>
      <c r="AK150" s="15" t="s">
        <v>265</v>
      </c>
      <c r="AL150" s="15" t="s">
        <v>265</v>
      </c>
      <c r="AM150" s="15">
        <v>18.886900000000001</v>
      </c>
    </row>
    <row r="151" spans="1:39" hidden="1" outlineLevel="1">
      <c r="A151" s="9">
        <v>44805</v>
      </c>
      <c r="B151" s="15">
        <v>36.4938</v>
      </c>
      <c r="C151" s="15">
        <v>37.403599999999997</v>
      </c>
      <c r="D151" s="15">
        <v>38.155900000000003</v>
      </c>
      <c r="E151" s="15">
        <v>37.329500000000003</v>
      </c>
      <c r="F151" s="15">
        <v>37.588500000000003</v>
      </c>
      <c r="G151" s="15">
        <v>34.6068</v>
      </c>
      <c r="H151" s="15">
        <v>17.417899999999999</v>
      </c>
      <c r="I151" s="15">
        <v>37.403199999999998</v>
      </c>
      <c r="J151" s="15">
        <v>38.159799999999997</v>
      </c>
      <c r="K151" s="15">
        <v>37.329500000000003</v>
      </c>
      <c r="L151" s="15">
        <v>37.588500000000003</v>
      </c>
      <c r="M151" s="15">
        <v>34.6068</v>
      </c>
      <c r="N151" s="15">
        <v>17.417899999999999</v>
      </c>
      <c r="O151" s="15">
        <v>37.816800000000001</v>
      </c>
      <c r="P151" s="15">
        <v>37.816800000000001</v>
      </c>
      <c r="Q151" s="15" t="s">
        <v>265</v>
      </c>
      <c r="R151" s="15" t="s">
        <v>265</v>
      </c>
      <c r="S151" s="15" t="s">
        <v>265</v>
      </c>
      <c r="T151" s="15" t="s">
        <v>265</v>
      </c>
      <c r="U151" s="15">
        <v>14.1784</v>
      </c>
      <c r="V151" s="15">
        <v>0</v>
      </c>
      <c r="W151" s="15">
        <v>14.1784</v>
      </c>
      <c r="X151" s="15">
        <v>12</v>
      </c>
      <c r="Y151" s="15">
        <v>16.2605</v>
      </c>
      <c r="Z151" s="15">
        <v>14.140700000000001</v>
      </c>
      <c r="AA151" s="15">
        <v>14.1784</v>
      </c>
      <c r="AB151" s="15">
        <v>0</v>
      </c>
      <c r="AC151" s="15">
        <v>14.1784</v>
      </c>
      <c r="AD151" s="15">
        <v>12</v>
      </c>
      <c r="AE151" s="15">
        <v>16.2605</v>
      </c>
      <c r="AF151" s="15">
        <v>14.140700000000001</v>
      </c>
      <c r="AG151" s="15">
        <v>0</v>
      </c>
      <c r="AH151" s="15">
        <v>0</v>
      </c>
      <c r="AI151" s="15" t="s">
        <v>265</v>
      </c>
      <c r="AJ151" s="15" t="s">
        <v>265</v>
      </c>
      <c r="AK151" s="15" t="s">
        <v>265</v>
      </c>
      <c r="AL151" s="15" t="s">
        <v>265</v>
      </c>
      <c r="AM151" s="15">
        <v>18.8034</v>
      </c>
    </row>
    <row r="152" spans="1:39" hidden="1" outlineLevel="1">
      <c r="A152" s="9">
        <v>44835</v>
      </c>
      <c r="B152" s="15">
        <v>36.921300000000002</v>
      </c>
      <c r="C152" s="15">
        <v>38.176000000000002</v>
      </c>
      <c r="D152" s="15">
        <v>41.752800000000001</v>
      </c>
      <c r="E152" s="15">
        <v>37.891199999999998</v>
      </c>
      <c r="F152" s="15">
        <v>38.319200000000002</v>
      </c>
      <c r="G152" s="15">
        <v>33.320900000000002</v>
      </c>
      <c r="H152" s="15">
        <v>28.442</v>
      </c>
      <c r="I152" s="15">
        <v>38.176099999999998</v>
      </c>
      <c r="J152" s="15">
        <v>41.776400000000002</v>
      </c>
      <c r="K152" s="15">
        <v>37.891199999999998</v>
      </c>
      <c r="L152" s="15">
        <v>38.319200000000002</v>
      </c>
      <c r="M152" s="15">
        <v>33.320900000000002</v>
      </c>
      <c r="N152" s="15">
        <v>28.442</v>
      </c>
      <c r="O152" s="15">
        <v>38.140500000000003</v>
      </c>
      <c r="P152" s="15">
        <v>38.140500000000003</v>
      </c>
      <c r="Q152" s="15" t="s">
        <v>265</v>
      </c>
      <c r="R152" s="15" t="s">
        <v>265</v>
      </c>
      <c r="S152" s="15" t="s">
        <v>265</v>
      </c>
      <c r="T152" s="15" t="s">
        <v>265</v>
      </c>
      <c r="U152" s="15">
        <v>11.6861</v>
      </c>
      <c r="V152" s="15">
        <v>0</v>
      </c>
      <c r="W152" s="15">
        <v>11.6861</v>
      </c>
      <c r="X152" s="15">
        <v>0</v>
      </c>
      <c r="Y152" s="15">
        <v>18.29</v>
      </c>
      <c r="Z152" s="15">
        <v>7.3959999999999999</v>
      </c>
      <c r="AA152" s="15">
        <v>11.6861</v>
      </c>
      <c r="AB152" s="15">
        <v>0</v>
      </c>
      <c r="AC152" s="15">
        <v>11.6861</v>
      </c>
      <c r="AD152" s="15">
        <v>0</v>
      </c>
      <c r="AE152" s="15">
        <v>18.29</v>
      </c>
      <c r="AF152" s="15">
        <v>7.3959999999999999</v>
      </c>
      <c r="AG152" s="15">
        <v>0</v>
      </c>
      <c r="AH152" s="15">
        <v>0</v>
      </c>
      <c r="AI152" s="15" t="s">
        <v>265</v>
      </c>
      <c r="AJ152" s="15" t="s">
        <v>265</v>
      </c>
      <c r="AK152" s="15" t="s">
        <v>265</v>
      </c>
      <c r="AL152" s="15" t="s">
        <v>265</v>
      </c>
      <c r="AM152" s="15">
        <v>19.047999999999998</v>
      </c>
    </row>
    <row r="153" spans="1:39" hidden="1" outlineLevel="1">
      <c r="A153" s="9">
        <v>44866</v>
      </c>
      <c r="B153" s="15">
        <v>36.186799999999998</v>
      </c>
      <c r="C153" s="15">
        <v>37.136499999999998</v>
      </c>
      <c r="D153" s="15">
        <v>42.042499999999997</v>
      </c>
      <c r="E153" s="15">
        <v>36.6541</v>
      </c>
      <c r="F153" s="15">
        <v>36.819800000000001</v>
      </c>
      <c r="G153" s="15">
        <v>34.580500000000001</v>
      </c>
      <c r="H153" s="15">
        <v>22.1586</v>
      </c>
      <c r="I153" s="15">
        <v>37.136400000000002</v>
      </c>
      <c r="J153" s="15">
        <v>42.042900000000003</v>
      </c>
      <c r="K153" s="15">
        <v>36.6541</v>
      </c>
      <c r="L153" s="15">
        <v>36.819800000000001</v>
      </c>
      <c r="M153" s="15">
        <v>34.580500000000001</v>
      </c>
      <c r="N153" s="15">
        <v>22.1586</v>
      </c>
      <c r="O153" s="15">
        <v>40.313499999999998</v>
      </c>
      <c r="P153" s="15">
        <v>40.313499999999998</v>
      </c>
      <c r="Q153" s="15" t="s">
        <v>265</v>
      </c>
      <c r="R153" s="15" t="s">
        <v>265</v>
      </c>
      <c r="S153" s="15" t="s">
        <v>265</v>
      </c>
      <c r="T153" s="15" t="s">
        <v>265</v>
      </c>
      <c r="U153" s="15">
        <v>9.9895999999999994</v>
      </c>
      <c r="V153" s="15">
        <v>0</v>
      </c>
      <c r="W153" s="15">
        <v>9.9895999999999994</v>
      </c>
      <c r="X153" s="15">
        <v>0</v>
      </c>
      <c r="Y153" s="15">
        <v>0</v>
      </c>
      <c r="Z153" s="15">
        <v>9.9895999999999994</v>
      </c>
      <c r="AA153" s="15">
        <v>9.9895999999999994</v>
      </c>
      <c r="AB153" s="15">
        <v>0</v>
      </c>
      <c r="AC153" s="15">
        <v>9.9895999999999994</v>
      </c>
      <c r="AD153" s="15">
        <v>0</v>
      </c>
      <c r="AE153" s="15">
        <v>0</v>
      </c>
      <c r="AF153" s="15">
        <v>9.9895999999999994</v>
      </c>
      <c r="AG153" s="15">
        <v>0</v>
      </c>
      <c r="AH153" s="15">
        <v>0</v>
      </c>
      <c r="AI153" s="15" t="s">
        <v>265</v>
      </c>
      <c r="AJ153" s="15" t="s">
        <v>265</v>
      </c>
      <c r="AK153" s="15" t="s">
        <v>265</v>
      </c>
      <c r="AL153" s="15" t="s">
        <v>265</v>
      </c>
      <c r="AM153" s="15">
        <v>21.689299999999999</v>
      </c>
    </row>
    <row r="154" spans="1:39" hidden="1" outlineLevel="1">
      <c r="A154" s="9">
        <v>44896</v>
      </c>
      <c r="B154" s="15">
        <v>35.629800000000003</v>
      </c>
      <c r="C154" s="15">
        <v>36.9801</v>
      </c>
      <c r="D154" s="15">
        <v>41.261400000000002</v>
      </c>
      <c r="E154" s="15">
        <v>36.574199999999998</v>
      </c>
      <c r="F154" s="15">
        <v>36.797499999999999</v>
      </c>
      <c r="G154" s="15">
        <v>34.148600000000002</v>
      </c>
      <c r="H154" s="15">
        <v>17.676200000000001</v>
      </c>
      <c r="I154" s="15">
        <v>36.979799999999997</v>
      </c>
      <c r="J154" s="15">
        <v>41.262900000000002</v>
      </c>
      <c r="K154" s="15">
        <v>36.574199999999998</v>
      </c>
      <c r="L154" s="15">
        <v>36.797499999999999</v>
      </c>
      <c r="M154" s="15">
        <v>34.148600000000002</v>
      </c>
      <c r="N154" s="15">
        <v>17.676200000000001</v>
      </c>
      <c r="O154" s="15">
        <v>39.967500000000001</v>
      </c>
      <c r="P154" s="15">
        <v>39.967500000000001</v>
      </c>
      <c r="Q154" s="15" t="s">
        <v>265</v>
      </c>
      <c r="R154" s="15" t="s">
        <v>265</v>
      </c>
      <c r="S154" s="15" t="s">
        <v>265</v>
      </c>
      <c r="T154" s="15" t="s">
        <v>265</v>
      </c>
      <c r="U154" s="15">
        <v>10.2241</v>
      </c>
      <c r="V154" s="15">
        <v>0</v>
      </c>
      <c r="W154" s="15">
        <v>10.2241</v>
      </c>
      <c r="X154" s="15">
        <v>0</v>
      </c>
      <c r="Y154" s="15">
        <v>0</v>
      </c>
      <c r="Z154" s="15">
        <v>10.2241</v>
      </c>
      <c r="AA154" s="15">
        <v>10.2241</v>
      </c>
      <c r="AB154" s="15">
        <v>0</v>
      </c>
      <c r="AC154" s="15">
        <v>10.2241</v>
      </c>
      <c r="AD154" s="15">
        <v>0</v>
      </c>
      <c r="AE154" s="15">
        <v>0</v>
      </c>
      <c r="AF154" s="15">
        <v>10.2241</v>
      </c>
      <c r="AG154" s="15">
        <v>0</v>
      </c>
      <c r="AH154" s="15">
        <v>0</v>
      </c>
      <c r="AI154" s="15" t="s">
        <v>265</v>
      </c>
      <c r="AJ154" s="15" t="s">
        <v>265</v>
      </c>
      <c r="AK154" s="15" t="s">
        <v>265</v>
      </c>
      <c r="AL154" s="15" t="s">
        <v>265</v>
      </c>
      <c r="AM154" s="15">
        <v>20.860600000000002</v>
      </c>
    </row>
    <row r="155" spans="1:39" hidden="1" outlineLevel="1">
      <c r="A155" s="9">
        <v>44927</v>
      </c>
      <c r="B155" s="15">
        <v>36.117100000000001</v>
      </c>
      <c r="C155" s="15">
        <v>37.854100000000003</v>
      </c>
      <c r="D155" s="15">
        <v>41.123600000000003</v>
      </c>
      <c r="E155" s="15">
        <v>37.520499999999998</v>
      </c>
      <c r="F155" s="15">
        <v>37.430700000000002</v>
      </c>
      <c r="G155" s="15">
        <v>41.299700000000001</v>
      </c>
      <c r="H155" s="15">
        <v>16.064399999999999</v>
      </c>
      <c r="I155" s="15">
        <v>37.854100000000003</v>
      </c>
      <c r="J155" s="15">
        <v>41.124899999999997</v>
      </c>
      <c r="K155" s="15">
        <v>37.520499999999998</v>
      </c>
      <c r="L155" s="15">
        <v>37.430700000000002</v>
      </c>
      <c r="M155" s="15">
        <v>41.299700000000001</v>
      </c>
      <c r="N155" s="15">
        <v>16.064399999999999</v>
      </c>
      <c r="O155" s="15">
        <v>36.738700000000001</v>
      </c>
      <c r="P155" s="15">
        <v>36.738700000000001</v>
      </c>
      <c r="Q155" s="15" t="s">
        <v>265</v>
      </c>
      <c r="R155" s="15" t="s">
        <v>265</v>
      </c>
      <c r="S155" s="15" t="s">
        <v>265</v>
      </c>
      <c r="T155" s="15" t="s">
        <v>265</v>
      </c>
      <c r="U155" s="15">
        <v>8.8216000000000001</v>
      </c>
      <c r="V155" s="15">
        <v>0</v>
      </c>
      <c r="W155" s="15">
        <v>8.8216000000000001</v>
      </c>
      <c r="X155" s="15">
        <v>0</v>
      </c>
      <c r="Y155" s="15">
        <v>18.191800000000001</v>
      </c>
      <c r="Z155" s="15">
        <v>8.3934999999999995</v>
      </c>
      <c r="AA155" s="15">
        <v>8.8216000000000001</v>
      </c>
      <c r="AB155" s="15">
        <v>0</v>
      </c>
      <c r="AC155" s="15">
        <v>8.8216000000000001</v>
      </c>
      <c r="AD155" s="15">
        <v>0</v>
      </c>
      <c r="AE155" s="15">
        <v>18.191800000000001</v>
      </c>
      <c r="AF155" s="15">
        <v>8.3934999999999995</v>
      </c>
      <c r="AG155" s="15">
        <v>0</v>
      </c>
      <c r="AH155" s="15">
        <v>0</v>
      </c>
      <c r="AI155" s="15" t="s">
        <v>265</v>
      </c>
      <c r="AJ155" s="15" t="s">
        <v>265</v>
      </c>
      <c r="AK155" s="15" t="s">
        <v>265</v>
      </c>
      <c r="AL155" s="15" t="s">
        <v>265</v>
      </c>
      <c r="AM155" s="15">
        <v>21.155200000000001</v>
      </c>
    </row>
    <row r="156" spans="1:39" hidden="1" outlineLevel="1">
      <c r="A156" s="9">
        <v>44958</v>
      </c>
      <c r="B156" s="15">
        <v>36.691499999999998</v>
      </c>
      <c r="C156" s="15">
        <v>37.706000000000003</v>
      </c>
      <c r="D156" s="15">
        <v>40.946100000000001</v>
      </c>
      <c r="E156" s="15">
        <v>37.370399999999997</v>
      </c>
      <c r="F156" s="15">
        <v>37.597499999999997</v>
      </c>
      <c r="G156" s="15">
        <v>34.1965</v>
      </c>
      <c r="H156" s="15">
        <v>17.8813</v>
      </c>
      <c r="I156" s="15">
        <v>37.706000000000003</v>
      </c>
      <c r="J156" s="15">
        <v>40.948799999999999</v>
      </c>
      <c r="K156" s="15">
        <v>37.370399999999997</v>
      </c>
      <c r="L156" s="15">
        <v>37.597499999999997</v>
      </c>
      <c r="M156" s="15">
        <v>34.1965</v>
      </c>
      <c r="N156" s="15">
        <v>17.8813</v>
      </c>
      <c r="O156" s="15">
        <v>37.961399999999998</v>
      </c>
      <c r="P156" s="15">
        <v>37.961399999999998</v>
      </c>
      <c r="Q156" s="15" t="s">
        <v>265</v>
      </c>
      <c r="R156" s="15" t="s">
        <v>265</v>
      </c>
      <c r="S156" s="15" t="s">
        <v>265</v>
      </c>
      <c r="T156" s="15" t="s">
        <v>265</v>
      </c>
      <c r="U156" s="15">
        <v>11.1386</v>
      </c>
      <c r="V156" s="15">
        <v>0</v>
      </c>
      <c r="W156" s="15">
        <v>11.1386</v>
      </c>
      <c r="X156" s="15">
        <v>0</v>
      </c>
      <c r="Y156" s="15">
        <v>0</v>
      </c>
      <c r="Z156" s="15">
        <v>11.1386</v>
      </c>
      <c r="AA156" s="15">
        <v>11.1386</v>
      </c>
      <c r="AB156" s="15">
        <v>0</v>
      </c>
      <c r="AC156" s="15">
        <v>11.1386</v>
      </c>
      <c r="AD156" s="15">
        <v>0</v>
      </c>
      <c r="AE156" s="15">
        <v>0</v>
      </c>
      <c r="AF156" s="15">
        <v>11.1386</v>
      </c>
      <c r="AG156" s="15">
        <v>0</v>
      </c>
      <c r="AH156" s="15">
        <v>0</v>
      </c>
      <c r="AI156" s="15" t="s">
        <v>265</v>
      </c>
      <c r="AJ156" s="15" t="s">
        <v>265</v>
      </c>
      <c r="AK156" s="15" t="s">
        <v>265</v>
      </c>
      <c r="AL156" s="15" t="s">
        <v>265</v>
      </c>
      <c r="AM156" s="15">
        <v>22.731300000000001</v>
      </c>
    </row>
    <row r="157" spans="1:39" hidden="1" outlineLevel="1">
      <c r="A157" s="9">
        <v>44986</v>
      </c>
      <c r="B157" s="15">
        <v>37.163899999999998</v>
      </c>
      <c r="C157" s="15">
        <v>38.1098</v>
      </c>
      <c r="D157" s="15">
        <v>41.360300000000002</v>
      </c>
      <c r="E157" s="15">
        <v>37.762799999999999</v>
      </c>
      <c r="F157" s="15">
        <v>37.8688</v>
      </c>
      <c r="G157" s="15">
        <v>36.060200000000002</v>
      </c>
      <c r="H157" s="15">
        <v>36.390599999999999</v>
      </c>
      <c r="I157" s="15">
        <v>38.108699999999999</v>
      </c>
      <c r="J157" s="15">
        <v>41.355800000000002</v>
      </c>
      <c r="K157" s="15">
        <v>37.762799999999999</v>
      </c>
      <c r="L157" s="15">
        <v>37.8688</v>
      </c>
      <c r="M157" s="15">
        <v>36.060200000000002</v>
      </c>
      <c r="N157" s="15">
        <v>36.390599999999999</v>
      </c>
      <c r="O157" s="15">
        <v>43.547499999999999</v>
      </c>
      <c r="P157" s="15">
        <v>43.547499999999999</v>
      </c>
      <c r="Q157" s="15" t="s">
        <v>265</v>
      </c>
      <c r="R157" s="15" t="s">
        <v>265</v>
      </c>
      <c r="S157" s="15" t="s">
        <v>265</v>
      </c>
      <c r="T157" s="15" t="s">
        <v>265</v>
      </c>
      <c r="U157" s="15">
        <v>17.834099999999999</v>
      </c>
      <c r="V157" s="15">
        <v>0</v>
      </c>
      <c r="W157" s="15">
        <v>17.834099999999999</v>
      </c>
      <c r="X157" s="15">
        <v>0</v>
      </c>
      <c r="Y157" s="15">
        <v>0</v>
      </c>
      <c r="Z157" s="15">
        <v>17.834099999999999</v>
      </c>
      <c r="AA157" s="15">
        <v>17.834099999999999</v>
      </c>
      <c r="AB157" s="15">
        <v>0</v>
      </c>
      <c r="AC157" s="15">
        <v>17.834099999999999</v>
      </c>
      <c r="AD157" s="15">
        <v>0</v>
      </c>
      <c r="AE157" s="15">
        <v>0</v>
      </c>
      <c r="AF157" s="15">
        <v>17.834099999999999</v>
      </c>
      <c r="AG157" s="15">
        <v>0</v>
      </c>
      <c r="AH157" s="15">
        <v>0</v>
      </c>
      <c r="AI157" s="15" t="s">
        <v>265</v>
      </c>
      <c r="AJ157" s="15" t="s">
        <v>265</v>
      </c>
      <c r="AK157" s="15" t="s">
        <v>265</v>
      </c>
      <c r="AL157" s="15" t="s">
        <v>265</v>
      </c>
      <c r="AM157" s="15">
        <v>22.703499999999998</v>
      </c>
    </row>
    <row r="158" spans="1:39" hidden="1" outlineLevel="1">
      <c r="A158" s="9">
        <v>45017</v>
      </c>
      <c r="B158" s="15">
        <v>37.088200000000001</v>
      </c>
      <c r="C158" s="15">
        <v>37.985199999999999</v>
      </c>
      <c r="D158" s="15">
        <v>41.642400000000002</v>
      </c>
      <c r="E158" s="15">
        <v>37.596499999999999</v>
      </c>
      <c r="F158" s="15">
        <v>37.761299999999999</v>
      </c>
      <c r="G158" s="15">
        <v>36.285299999999999</v>
      </c>
      <c r="H158" s="15">
        <v>20.106000000000002</v>
      </c>
      <c r="I158" s="15">
        <v>37.984900000000003</v>
      </c>
      <c r="J158" s="15">
        <v>41.640099999999997</v>
      </c>
      <c r="K158" s="15">
        <v>37.596499999999999</v>
      </c>
      <c r="L158" s="15">
        <v>37.761299999999999</v>
      </c>
      <c r="M158" s="15">
        <v>36.285299999999999</v>
      </c>
      <c r="N158" s="15">
        <v>20.106000000000002</v>
      </c>
      <c r="O158" s="15">
        <v>47.545400000000001</v>
      </c>
      <c r="P158" s="15">
        <v>47.545400000000001</v>
      </c>
      <c r="Q158" s="15" t="s">
        <v>265</v>
      </c>
      <c r="R158" s="15" t="s">
        <v>265</v>
      </c>
      <c r="S158" s="15" t="s">
        <v>265</v>
      </c>
      <c r="T158" s="15" t="s">
        <v>265</v>
      </c>
      <c r="U158" s="15">
        <v>15.6046</v>
      </c>
      <c r="V158" s="15">
        <v>0</v>
      </c>
      <c r="W158" s="15">
        <v>15.6046</v>
      </c>
      <c r="X158" s="15">
        <v>0</v>
      </c>
      <c r="Y158" s="15">
        <v>19.389800000000001</v>
      </c>
      <c r="Z158" s="15">
        <v>14.502599999999999</v>
      </c>
      <c r="AA158" s="15">
        <v>15.6046</v>
      </c>
      <c r="AB158" s="15">
        <v>0</v>
      </c>
      <c r="AC158" s="15">
        <v>15.6046</v>
      </c>
      <c r="AD158" s="15">
        <v>0</v>
      </c>
      <c r="AE158" s="15">
        <v>19.389800000000001</v>
      </c>
      <c r="AF158" s="15">
        <v>14.502599999999999</v>
      </c>
      <c r="AG158" s="15">
        <v>0</v>
      </c>
      <c r="AH158" s="15">
        <v>0</v>
      </c>
      <c r="AI158" s="15" t="s">
        <v>265</v>
      </c>
      <c r="AJ158" s="15" t="s">
        <v>265</v>
      </c>
      <c r="AK158" s="15" t="s">
        <v>265</v>
      </c>
      <c r="AL158" s="15" t="s">
        <v>265</v>
      </c>
      <c r="AM158" s="15">
        <v>24.050899999999999</v>
      </c>
    </row>
    <row r="159" spans="1:39" hidden="1" outlineLevel="1">
      <c r="A159" s="9">
        <v>45047</v>
      </c>
      <c r="B159" s="15">
        <v>36.898499999999999</v>
      </c>
      <c r="C159" s="15">
        <v>37.700899999999997</v>
      </c>
      <c r="D159" s="15">
        <v>43.313400000000001</v>
      </c>
      <c r="E159" s="15">
        <v>37.275500000000001</v>
      </c>
      <c r="F159" s="15">
        <v>37.757599999999996</v>
      </c>
      <c r="G159" s="15">
        <v>31.427499999999998</v>
      </c>
      <c r="H159" s="15">
        <v>26.682300000000001</v>
      </c>
      <c r="I159" s="15">
        <v>37.700600000000001</v>
      </c>
      <c r="J159" s="15">
        <v>43.322099999999999</v>
      </c>
      <c r="K159" s="15">
        <v>37.275500000000001</v>
      </c>
      <c r="L159" s="15">
        <v>37.757599999999996</v>
      </c>
      <c r="M159" s="15">
        <v>31.427499999999998</v>
      </c>
      <c r="N159" s="15">
        <v>26.682300000000001</v>
      </c>
      <c r="O159" s="15">
        <v>39.218499999999999</v>
      </c>
      <c r="P159" s="15">
        <v>39.218499999999999</v>
      </c>
      <c r="Q159" s="15" t="s">
        <v>265</v>
      </c>
      <c r="R159" s="15" t="s">
        <v>265</v>
      </c>
      <c r="S159" s="15" t="s">
        <v>265</v>
      </c>
      <c r="T159" s="15" t="s">
        <v>265</v>
      </c>
      <c r="U159" s="15">
        <v>11.126300000000001</v>
      </c>
      <c r="V159" s="15">
        <v>0</v>
      </c>
      <c r="W159" s="15">
        <v>11.126300000000001</v>
      </c>
      <c r="X159" s="15">
        <v>0</v>
      </c>
      <c r="Y159" s="15">
        <v>18.8979</v>
      </c>
      <c r="Z159" s="15">
        <v>9.4137000000000004</v>
      </c>
      <c r="AA159" s="15">
        <v>11.126300000000001</v>
      </c>
      <c r="AB159" s="15">
        <v>0</v>
      </c>
      <c r="AC159" s="15">
        <v>11.126300000000001</v>
      </c>
      <c r="AD159" s="15">
        <v>0</v>
      </c>
      <c r="AE159" s="15">
        <v>18.8979</v>
      </c>
      <c r="AF159" s="15">
        <v>9.4137000000000004</v>
      </c>
      <c r="AG159" s="15">
        <v>0</v>
      </c>
      <c r="AH159" s="15">
        <v>0</v>
      </c>
      <c r="AI159" s="15" t="s">
        <v>265</v>
      </c>
      <c r="AJ159" s="15" t="s">
        <v>265</v>
      </c>
      <c r="AK159" s="15" t="s">
        <v>265</v>
      </c>
      <c r="AL159" s="15" t="s">
        <v>265</v>
      </c>
      <c r="AM159" s="15">
        <v>26.261800000000001</v>
      </c>
    </row>
    <row r="160" spans="1:39" hidden="1" outlineLevel="1">
      <c r="A160" s="9">
        <v>45078</v>
      </c>
      <c r="B160" s="15">
        <v>35.595799999999997</v>
      </c>
      <c r="C160" s="15">
        <v>37.458199999999998</v>
      </c>
      <c r="D160" s="15">
        <v>45.505400000000002</v>
      </c>
      <c r="E160" s="15">
        <v>37.051499999999997</v>
      </c>
      <c r="F160" s="15">
        <v>37.334099999999999</v>
      </c>
      <c r="G160" s="15">
        <v>34.8521</v>
      </c>
      <c r="H160" s="15">
        <v>20.249099999999999</v>
      </c>
      <c r="I160" s="15">
        <v>37.455500000000001</v>
      </c>
      <c r="J160" s="15">
        <v>45.492199999999997</v>
      </c>
      <c r="K160" s="15">
        <v>37.051499999999997</v>
      </c>
      <c r="L160" s="15">
        <v>37.334099999999999</v>
      </c>
      <c r="M160" s="15">
        <v>34.8521</v>
      </c>
      <c r="N160" s="15">
        <v>20.249099999999999</v>
      </c>
      <c r="O160" s="15">
        <v>47.927799999999998</v>
      </c>
      <c r="P160" s="15">
        <v>47.927799999999998</v>
      </c>
      <c r="Q160" s="15" t="s">
        <v>265</v>
      </c>
      <c r="R160" s="15" t="s">
        <v>265</v>
      </c>
      <c r="S160" s="15" t="s">
        <v>265</v>
      </c>
      <c r="T160" s="15" t="s">
        <v>265</v>
      </c>
      <c r="U160" s="15">
        <v>8.7415000000000003</v>
      </c>
      <c r="V160" s="15">
        <v>0</v>
      </c>
      <c r="W160" s="15">
        <v>8.7415000000000003</v>
      </c>
      <c r="X160" s="15">
        <v>0</v>
      </c>
      <c r="Y160" s="15">
        <v>0</v>
      </c>
      <c r="Z160" s="15">
        <v>8.7415000000000003</v>
      </c>
      <c r="AA160" s="15">
        <v>8.7415000000000003</v>
      </c>
      <c r="AB160" s="15">
        <v>0</v>
      </c>
      <c r="AC160" s="15">
        <v>8.7415000000000003</v>
      </c>
      <c r="AD160" s="15">
        <v>0</v>
      </c>
      <c r="AE160" s="15">
        <v>0</v>
      </c>
      <c r="AF160" s="15">
        <v>8.7415000000000003</v>
      </c>
      <c r="AG160" s="15">
        <v>0</v>
      </c>
      <c r="AH160" s="15">
        <v>0</v>
      </c>
      <c r="AI160" s="15" t="s">
        <v>265</v>
      </c>
      <c r="AJ160" s="15" t="s">
        <v>265</v>
      </c>
      <c r="AK160" s="15" t="s">
        <v>265</v>
      </c>
      <c r="AL160" s="15" t="s">
        <v>265</v>
      </c>
      <c r="AM160" s="15">
        <v>23.943899999999999</v>
      </c>
    </row>
    <row r="161" spans="1:39" hidden="1" outlineLevel="1">
      <c r="A161" s="9">
        <v>45108</v>
      </c>
      <c r="B161" s="15">
        <v>35.912999999999997</v>
      </c>
      <c r="C161" s="15">
        <v>37.5304</v>
      </c>
      <c r="D161" s="15">
        <v>45.452199999999998</v>
      </c>
      <c r="E161" s="15">
        <v>37.154400000000003</v>
      </c>
      <c r="F161" s="15">
        <v>37.728900000000003</v>
      </c>
      <c r="G161" s="15">
        <v>31.2441</v>
      </c>
      <c r="H161" s="15">
        <v>31.745100000000001</v>
      </c>
      <c r="I161" s="15">
        <v>37.528399999999998</v>
      </c>
      <c r="J161" s="15">
        <v>45.441099999999999</v>
      </c>
      <c r="K161" s="15">
        <v>37.154400000000003</v>
      </c>
      <c r="L161" s="15">
        <v>37.728900000000003</v>
      </c>
      <c r="M161" s="15">
        <v>31.2441</v>
      </c>
      <c r="N161" s="15">
        <v>31.745100000000001</v>
      </c>
      <c r="O161" s="15">
        <v>48.097900000000003</v>
      </c>
      <c r="P161" s="15">
        <v>48.097900000000003</v>
      </c>
      <c r="Q161" s="15" t="s">
        <v>265</v>
      </c>
      <c r="R161" s="15" t="s">
        <v>265</v>
      </c>
      <c r="S161" s="15" t="s">
        <v>265</v>
      </c>
      <c r="T161" s="15" t="s">
        <v>265</v>
      </c>
      <c r="U161" s="15">
        <v>8.4267000000000003</v>
      </c>
      <c r="V161" s="15">
        <v>0</v>
      </c>
      <c r="W161" s="15">
        <v>8.4267000000000003</v>
      </c>
      <c r="X161" s="15">
        <v>0</v>
      </c>
      <c r="Y161" s="15">
        <v>20.960799999999999</v>
      </c>
      <c r="Z161" s="15">
        <v>8.1554000000000002</v>
      </c>
      <c r="AA161" s="15">
        <v>8.4267000000000003</v>
      </c>
      <c r="AB161" s="15">
        <v>0</v>
      </c>
      <c r="AC161" s="15">
        <v>8.4267000000000003</v>
      </c>
      <c r="AD161" s="15">
        <v>0</v>
      </c>
      <c r="AE161" s="15">
        <v>20.960799999999999</v>
      </c>
      <c r="AF161" s="15">
        <v>8.1554000000000002</v>
      </c>
      <c r="AG161" s="15">
        <v>0</v>
      </c>
      <c r="AH161" s="15">
        <v>0</v>
      </c>
      <c r="AI161" s="15" t="s">
        <v>265</v>
      </c>
      <c r="AJ161" s="15" t="s">
        <v>265</v>
      </c>
      <c r="AK161" s="15" t="s">
        <v>265</v>
      </c>
      <c r="AL161" s="15" t="s">
        <v>265</v>
      </c>
      <c r="AM161" s="15">
        <v>24.704999999999998</v>
      </c>
    </row>
    <row r="162" spans="1:39" hidden="1" outlineLevel="1">
      <c r="A162" s="9">
        <v>45139</v>
      </c>
      <c r="B162" s="15">
        <v>35.604999999999997</v>
      </c>
      <c r="C162" s="15">
        <v>37.297699999999999</v>
      </c>
      <c r="D162" s="15">
        <v>45.4544</v>
      </c>
      <c r="E162" s="15">
        <v>36.885300000000001</v>
      </c>
      <c r="F162" s="15">
        <v>37.897199999999998</v>
      </c>
      <c r="G162" s="15">
        <v>28.250699999999998</v>
      </c>
      <c r="H162" s="15">
        <v>21.3398</v>
      </c>
      <c r="I162" s="15">
        <v>37.292999999999999</v>
      </c>
      <c r="J162" s="15">
        <v>45.41</v>
      </c>
      <c r="K162" s="15">
        <v>36.885300000000001</v>
      </c>
      <c r="L162" s="15">
        <v>37.897199999999998</v>
      </c>
      <c r="M162" s="15">
        <v>28.250699999999998</v>
      </c>
      <c r="N162" s="15">
        <v>21.3398</v>
      </c>
      <c r="O162" s="15">
        <v>52.177399999999999</v>
      </c>
      <c r="P162" s="15">
        <v>52.177399999999999</v>
      </c>
      <c r="Q162" s="15" t="s">
        <v>265</v>
      </c>
      <c r="R162" s="15" t="s">
        <v>265</v>
      </c>
      <c r="S162" s="15" t="s">
        <v>265</v>
      </c>
      <c r="T162" s="15" t="s">
        <v>265</v>
      </c>
      <c r="U162" s="15">
        <v>8.5807000000000002</v>
      </c>
      <c r="V162" s="15">
        <v>0</v>
      </c>
      <c r="W162" s="15">
        <v>8.5807000000000002</v>
      </c>
      <c r="X162" s="15">
        <v>0</v>
      </c>
      <c r="Y162" s="15">
        <v>21.0898</v>
      </c>
      <c r="Z162" s="15">
        <v>8.5791000000000004</v>
      </c>
      <c r="AA162" s="15">
        <v>8.5807000000000002</v>
      </c>
      <c r="AB162" s="15">
        <v>0</v>
      </c>
      <c r="AC162" s="15">
        <v>8.5807000000000002</v>
      </c>
      <c r="AD162" s="15">
        <v>0</v>
      </c>
      <c r="AE162" s="15">
        <v>21.0898</v>
      </c>
      <c r="AF162" s="15">
        <v>8.5791000000000004</v>
      </c>
      <c r="AG162" s="15">
        <v>0</v>
      </c>
      <c r="AH162" s="15">
        <v>0</v>
      </c>
      <c r="AI162" s="15" t="s">
        <v>265</v>
      </c>
      <c r="AJ162" s="15" t="s">
        <v>265</v>
      </c>
      <c r="AK162" s="15" t="s">
        <v>265</v>
      </c>
      <c r="AL162" s="15" t="s">
        <v>265</v>
      </c>
      <c r="AM162" s="15">
        <v>25.277000000000001</v>
      </c>
    </row>
    <row r="163" spans="1:39" hidden="1" outlineLevel="1">
      <c r="A163" s="9">
        <v>45170</v>
      </c>
      <c r="B163" s="15">
        <v>35.8215</v>
      </c>
      <c r="C163" s="15">
        <v>36.994799999999998</v>
      </c>
      <c r="D163" s="15">
        <v>45.045499999999997</v>
      </c>
      <c r="E163" s="15">
        <v>36.601100000000002</v>
      </c>
      <c r="F163" s="15">
        <v>37.861699999999999</v>
      </c>
      <c r="G163" s="15">
        <v>25.665600000000001</v>
      </c>
      <c r="H163" s="15">
        <v>33.181699999999999</v>
      </c>
      <c r="I163" s="15">
        <v>36.993400000000001</v>
      </c>
      <c r="J163" s="15">
        <v>45.035400000000003</v>
      </c>
      <c r="K163" s="15">
        <v>36.601100000000002</v>
      </c>
      <c r="L163" s="15">
        <v>37.861699999999999</v>
      </c>
      <c r="M163" s="15">
        <v>25.665600000000001</v>
      </c>
      <c r="N163" s="15">
        <v>33.181699999999999</v>
      </c>
      <c r="O163" s="15">
        <v>48.921599999999998</v>
      </c>
      <c r="P163" s="15">
        <v>48.9238</v>
      </c>
      <c r="Q163" s="15">
        <v>36.5</v>
      </c>
      <c r="R163" s="15">
        <v>36.5</v>
      </c>
      <c r="S163" s="15" t="s">
        <v>265</v>
      </c>
      <c r="T163" s="15" t="s">
        <v>265</v>
      </c>
      <c r="U163" s="15">
        <v>8.5692000000000004</v>
      </c>
      <c r="V163" s="15">
        <v>0</v>
      </c>
      <c r="W163" s="15">
        <v>8.5692000000000004</v>
      </c>
      <c r="X163" s="15">
        <v>2.2400000000000002</v>
      </c>
      <c r="Y163" s="15">
        <v>0</v>
      </c>
      <c r="Z163" s="15">
        <v>8.6125000000000007</v>
      </c>
      <c r="AA163" s="15">
        <v>8.5692000000000004</v>
      </c>
      <c r="AB163" s="15">
        <v>0</v>
      </c>
      <c r="AC163" s="15">
        <v>8.5692000000000004</v>
      </c>
      <c r="AD163" s="15">
        <v>2.2400000000000002</v>
      </c>
      <c r="AE163" s="15">
        <v>0</v>
      </c>
      <c r="AF163" s="15">
        <v>8.6125000000000007</v>
      </c>
      <c r="AG163" s="15">
        <v>0</v>
      </c>
      <c r="AH163" s="15">
        <v>0</v>
      </c>
      <c r="AI163" s="15">
        <v>0</v>
      </c>
      <c r="AJ163" s="15">
        <v>0</v>
      </c>
      <c r="AK163" s="15" t="s">
        <v>265</v>
      </c>
      <c r="AL163" s="15" t="s">
        <v>265</v>
      </c>
      <c r="AM163" s="15">
        <v>24.014800000000001</v>
      </c>
    </row>
    <row r="164" spans="1:39" hidden="1" outlineLevel="1">
      <c r="A164" s="9">
        <v>45200</v>
      </c>
      <c r="B164" s="15">
        <v>36.191400000000002</v>
      </c>
      <c r="C164" s="15">
        <v>37.695300000000003</v>
      </c>
      <c r="D164" s="15">
        <v>45.045499999999997</v>
      </c>
      <c r="E164" s="15">
        <v>37.320900000000002</v>
      </c>
      <c r="F164" s="15">
        <v>38.136099999999999</v>
      </c>
      <c r="G164" s="15">
        <v>26.170200000000001</v>
      </c>
      <c r="H164" s="15">
        <v>42.993499999999997</v>
      </c>
      <c r="I164" s="15">
        <v>37.692300000000003</v>
      </c>
      <c r="J164" s="15">
        <v>45.008600000000001</v>
      </c>
      <c r="K164" s="15">
        <v>37.320900000000002</v>
      </c>
      <c r="L164" s="15">
        <v>38.136099999999999</v>
      </c>
      <c r="M164" s="15">
        <v>26.170200000000001</v>
      </c>
      <c r="N164" s="15">
        <v>42.993499999999997</v>
      </c>
      <c r="O164" s="15">
        <v>55.352800000000002</v>
      </c>
      <c r="P164" s="15">
        <v>55.386699999999998</v>
      </c>
      <c r="Q164" s="15">
        <v>34.515799999999999</v>
      </c>
      <c r="R164" s="15">
        <v>34.515799999999999</v>
      </c>
      <c r="S164" s="15" t="s">
        <v>265</v>
      </c>
      <c r="T164" s="15" t="s">
        <v>265</v>
      </c>
      <c r="U164" s="15">
        <v>7.7976999999999999</v>
      </c>
      <c r="V164" s="15">
        <v>0</v>
      </c>
      <c r="W164" s="15">
        <v>7.7976999999999999</v>
      </c>
      <c r="X164" s="15">
        <v>0</v>
      </c>
      <c r="Y164" s="15">
        <v>21.25</v>
      </c>
      <c r="Z164" s="15">
        <v>7.4619</v>
      </c>
      <c r="AA164" s="15">
        <v>7.7976999999999999</v>
      </c>
      <c r="AB164" s="15">
        <v>0</v>
      </c>
      <c r="AC164" s="15">
        <v>7.7976999999999999</v>
      </c>
      <c r="AD164" s="15">
        <v>0</v>
      </c>
      <c r="AE164" s="15">
        <v>21.25</v>
      </c>
      <c r="AF164" s="15">
        <v>7.4619</v>
      </c>
      <c r="AG164" s="15">
        <v>0</v>
      </c>
      <c r="AH164" s="15">
        <v>0</v>
      </c>
      <c r="AI164" s="15">
        <v>0</v>
      </c>
      <c r="AJ164" s="15">
        <v>0</v>
      </c>
      <c r="AK164" s="15" t="s">
        <v>265</v>
      </c>
      <c r="AL164" s="15" t="s">
        <v>265</v>
      </c>
      <c r="AM164" s="15">
        <v>22.9315</v>
      </c>
    </row>
    <row r="165" spans="1:39" hidden="1" outlineLevel="1">
      <c r="A165" s="9">
        <v>45231</v>
      </c>
      <c r="B165" s="15">
        <v>35.039200000000001</v>
      </c>
      <c r="C165" s="15">
        <v>36.6631</v>
      </c>
      <c r="D165" s="15">
        <v>44.612000000000002</v>
      </c>
      <c r="E165" s="15">
        <v>36.291400000000003</v>
      </c>
      <c r="F165" s="15">
        <v>37.323500000000003</v>
      </c>
      <c r="G165" s="15">
        <v>23.776700000000002</v>
      </c>
      <c r="H165" s="15">
        <v>38.825200000000002</v>
      </c>
      <c r="I165" s="15">
        <v>36.661000000000001</v>
      </c>
      <c r="J165" s="15">
        <v>44.593000000000004</v>
      </c>
      <c r="K165" s="15">
        <v>36.291400000000003</v>
      </c>
      <c r="L165" s="15">
        <v>37.323500000000003</v>
      </c>
      <c r="M165" s="15">
        <v>23.776700000000002</v>
      </c>
      <c r="N165" s="15">
        <v>38.825200000000002</v>
      </c>
      <c r="O165" s="15">
        <v>49.815800000000003</v>
      </c>
      <c r="P165" s="15">
        <v>49.824199999999998</v>
      </c>
      <c r="Q165" s="15">
        <v>36.5</v>
      </c>
      <c r="R165" s="15">
        <v>36.5</v>
      </c>
      <c r="S165" s="15" t="s">
        <v>265</v>
      </c>
      <c r="T165" s="15" t="s">
        <v>265</v>
      </c>
      <c r="U165" s="15">
        <v>7.6406999999999998</v>
      </c>
      <c r="V165" s="15">
        <v>0</v>
      </c>
      <c r="W165" s="15">
        <v>7.6406999999999998</v>
      </c>
      <c r="X165" s="15">
        <v>0</v>
      </c>
      <c r="Y165" s="15">
        <v>0</v>
      </c>
      <c r="Z165" s="15">
        <v>7.6406999999999998</v>
      </c>
      <c r="AA165" s="15">
        <v>7.6406999999999998</v>
      </c>
      <c r="AB165" s="15">
        <v>0</v>
      </c>
      <c r="AC165" s="15">
        <v>7.6406999999999998</v>
      </c>
      <c r="AD165" s="15">
        <v>0</v>
      </c>
      <c r="AE165" s="15">
        <v>0</v>
      </c>
      <c r="AF165" s="15">
        <v>7.6406999999999998</v>
      </c>
      <c r="AG165" s="15">
        <v>0</v>
      </c>
      <c r="AH165" s="15">
        <v>0</v>
      </c>
      <c r="AI165" s="15">
        <v>0</v>
      </c>
      <c r="AJ165" s="15">
        <v>0</v>
      </c>
      <c r="AK165" s="15" t="s">
        <v>265</v>
      </c>
      <c r="AL165" s="15" t="s">
        <v>265</v>
      </c>
      <c r="AM165" s="15">
        <v>21.538699999999999</v>
      </c>
    </row>
    <row r="166" spans="1:39" hidden="1" outlineLevel="1">
      <c r="A166" s="9">
        <v>45261</v>
      </c>
      <c r="B166" s="15">
        <v>35.122799999999998</v>
      </c>
      <c r="C166" s="15">
        <v>37.213200000000001</v>
      </c>
      <c r="D166" s="15">
        <v>44.892200000000003</v>
      </c>
      <c r="E166" s="15">
        <v>36.8262</v>
      </c>
      <c r="F166" s="15">
        <v>37.782499999999999</v>
      </c>
      <c r="G166" s="15">
        <v>25.061399999999999</v>
      </c>
      <c r="H166" s="15">
        <v>40.808</v>
      </c>
      <c r="I166" s="15">
        <v>37.209699999999998</v>
      </c>
      <c r="J166" s="15">
        <v>44.8675</v>
      </c>
      <c r="K166" s="15">
        <v>36.8262</v>
      </c>
      <c r="L166" s="15">
        <v>37.782499999999999</v>
      </c>
      <c r="M166" s="15">
        <v>25.061399999999999</v>
      </c>
      <c r="N166" s="15">
        <v>40.808</v>
      </c>
      <c r="O166" s="15">
        <v>48.790999999999997</v>
      </c>
      <c r="P166" s="15">
        <v>48.790999999999997</v>
      </c>
      <c r="Q166" s="15" t="s">
        <v>265</v>
      </c>
      <c r="R166" s="15" t="s">
        <v>265</v>
      </c>
      <c r="S166" s="15" t="s">
        <v>265</v>
      </c>
      <c r="T166" s="15" t="s">
        <v>265</v>
      </c>
      <c r="U166" s="15">
        <v>7.8238000000000003</v>
      </c>
      <c r="V166" s="15">
        <v>0</v>
      </c>
      <c r="W166" s="15">
        <v>7.8238000000000003</v>
      </c>
      <c r="X166" s="15">
        <v>0</v>
      </c>
      <c r="Y166" s="15">
        <v>0</v>
      </c>
      <c r="Z166" s="15">
        <v>7.8238000000000003</v>
      </c>
      <c r="AA166" s="15">
        <v>7.8238000000000003</v>
      </c>
      <c r="AB166" s="15">
        <v>0</v>
      </c>
      <c r="AC166" s="15">
        <v>7.8238000000000003</v>
      </c>
      <c r="AD166" s="15">
        <v>0</v>
      </c>
      <c r="AE166" s="15">
        <v>0</v>
      </c>
      <c r="AF166" s="15">
        <v>7.8238000000000003</v>
      </c>
      <c r="AG166" s="15">
        <v>0</v>
      </c>
      <c r="AH166" s="15">
        <v>0</v>
      </c>
      <c r="AI166" s="15" t="s">
        <v>265</v>
      </c>
      <c r="AJ166" s="15" t="s">
        <v>265</v>
      </c>
      <c r="AK166" s="15" t="s">
        <v>265</v>
      </c>
      <c r="AL166" s="15" t="s">
        <v>265</v>
      </c>
      <c r="AM166" s="15">
        <v>22.464600000000001</v>
      </c>
    </row>
    <row r="167" spans="1:39" hidden="1" outlineLevel="1">
      <c r="A167" s="9">
        <v>45292</v>
      </c>
      <c r="B167" s="15">
        <v>35.408900000000003</v>
      </c>
      <c r="C167" s="15">
        <v>37.385399999999997</v>
      </c>
      <c r="D167" s="15">
        <v>44.404499999999999</v>
      </c>
      <c r="E167" s="15">
        <v>37.037799999999997</v>
      </c>
      <c r="F167" s="15">
        <v>38.066099999999999</v>
      </c>
      <c r="G167" s="15">
        <v>25.125499999999999</v>
      </c>
      <c r="H167" s="15">
        <v>39.569499999999998</v>
      </c>
      <c r="I167" s="15">
        <v>37.384999999999998</v>
      </c>
      <c r="J167" s="15">
        <v>44.397799999999997</v>
      </c>
      <c r="K167" s="15">
        <v>37.037799999999997</v>
      </c>
      <c r="L167" s="15">
        <v>38.066099999999999</v>
      </c>
      <c r="M167" s="15">
        <v>25.125499999999999</v>
      </c>
      <c r="N167" s="15">
        <v>39.569499999999998</v>
      </c>
      <c r="O167" s="15">
        <v>59.235500000000002</v>
      </c>
      <c r="P167" s="15">
        <v>59.235500000000002</v>
      </c>
      <c r="Q167" s="15" t="s">
        <v>265</v>
      </c>
      <c r="R167" s="15" t="s">
        <v>265</v>
      </c>
      <c r="S167" s="15" t="s">
        <v>265</v>
      </c>
      <c r="T167" s="15" t="s">
        <v>265</v>
      </c>
      <c r="U167" s="15">
        <v>9.3280999999999992</v>
      </c>
      <c r="V167" s="15">
        <v>0</v>
      </c>
      <c r="W167" s="15">
        <v>9.3280999999999992</v>
      </c>
      <c r="X167" s="15">
        <v>0</v>
      </c>
      <c r="Y167" s="15">
        <v>21.0701</v>
      </c>
      <c r="Z167" s="15">
        <v>9.1913</v>
      </c>
      <c r="AA167" s="15">
        <v>9.3280999999999992</v>
      </c>
      <c r="AB167" s="15">
        <v>0</v>
      </c>
      <c r="AC167" s="15">
        <v>9.3280999999999992</v>
      </c>
      <c r="AD167" s="15">
        <v>0</v>
      </c>
      <c r="AE167" s="15">
        <v>21.0701</v>
      </c>
      <c r="AF167" s="15">
        <v>9.1913</v>
      </c>
      <c r="AG167" s="15">
        <v>0</v>
      </c>
      <c r="AH167" s="15">
        <v>0</v>
      </c>
      <c r="AI167" s="15" t="s">
        <v>265</v>
      </c>
      <c r="AJ167" s="15" t="s">
        <v>265</v>
      </c>
      <c r="AK167" s="15" t="s">
        <v>265</v>
      </c>
      <c r="AL167" s="15" t="s">
        <v>265</v>
      </c>
      <c r="AM167" s="15">
        <v>22.5532</v>
      </c>
    </row>
    <row r="168" spans="1:39" hidden="1" outlineLevel="1">
      <c r="A168" s="9">
        <v>45323</v>
      </c>
      <c r="B168" s="15">
        <v>35.383499999999998</v>
      </c>
      <c r="C168" s="15">
        <v>37.613500000000002</v>
      </c>
      <c r="D168" s="15">
        <v>44.374899999999997</v>
      </c>
      <c r="E168" s="15">
        <v>37.279000000000003</v>
      </c>
      <c r="F168" s="15">
        <v>38.358899999999998</v>
      </c>
      <c r="G168" s="15">
        <v>24.715199999999999</v>
      </c>
      <c r="H168" s="15">
        <v>39.099600000000002</v>
      </c>
      <c r="I168" s="15">
        <v>37.612900000000003</v>
      </c>
      <c r="J168" s="15">
        <v>44.368099999999998</v>
      </c>
      <c r="K168" s="15">
        <v>37.279000000000003</v>
      </c>
      <c r="L168" s="15">
        <v>38.358899999999998</v>
      </c>
      <c r="M168" s="15">
        <v>24.715199999999999</v>
      </c>
      <c r="N168" s="15">
        <v>39.099600000000002</v>
      </c>
      <c r="O168" s="15">
        <v>52.729799999999997</v>
      </c>
      <c r="P168" s="15">
        <v>52.729799999999997</v>
      </c>
      <c r="Q168" s="15" t="s">
        <v>265</v>
      </c>
      <c r="R168" s="15" t="s">
        <v>265</v>
      </c>
      <c r="S168" s="15" t="s">
        <v>265</v>
      </c>
      <c r="T168" s="15" t="s">
        <v>265</v>
      </c>
      <c r="U168" s="15">
        <v>7.8277999999999999</v>
      </c>
      <c r="V168" s="15">
        <v>0</v>
      </c>
      <c r="W168" s="15">
        <v>7.8277999999999999</v>
      </c>
      <c r="X168" s="15">
        <v>0</v>
      </c>
      <c r="Y168" s="15">
        <v>0</v>
      </c>
      <c r="Z168" s="15">
        <v>7.8277999999999999</v>
      </c>
      <c r="AA168" s="15">
        <v>7.8277999999999999</v>
      </c>
      <c r="AB168" s="15">
        <v>0</v>
      </c>
      <c r="AC168" s="15">
        <v>7.8277999999999999</v>
      </c>
      <c r="AD168" s="15">
        <v>0</v>
      </c>
      <c r="AE168" s="15">
        <v>0</v>
      </c>
      <c r="AF168" s="15">
        <v>7.8277999999999999</v>
      </c>
      <c r="AG168" s="15">
        <v>0</v>
      </c>
      <c r="AH168" s="15">
        <v>0</v>
      </c>
      <c r="AI168" s="15" t="s">
        <v>265</v>
      </c>
      <c r="AJ168" s="15" t="s">
        <v>265</v>
      </c>
      <c r="AK168" s="15" t="s">
        <v>265</v>
      </c>
      <c r="AL168" s="15" t="s">
        <v>265</v>
      </c>
      <c r="AM168" s="15">
        <v>21.858000000000001</v>
      </c>
    </row>
    <row r="169" spans="1:39">
      <c r="A169" s="9">
        <v>45352</v>
      </c>
      <c r="B169" s="15">
        <v>35.350099999999998</v>
      </c>
      <c r="C169" s="15">
        <v>37.200800000000001</v>
      </c>
      <c r="D169" s="15">
        <v>39.496200000000002</v>
      </c>
      <c r="E169" s="15">
        <v>37.090499999999999</v>
      </c>
      <c r="F169" s="15">
        <v>38.270400000000002</v>
      </c>
      <c r="G169" s="15">
        <v>24.409600000000001</v>
      </c>
      <c r="H169" s="15">
        <v>39.4923</v>
      </c>
      <c r="I169" s="15">
        <v>37.200200000000002</v>
      </c>
      <c r="J169" s="15">
        <v>39.484499999999997</v>
      </c>
      <c r="K169" s="15">
        <v>37.090499999999999</v>
      </c>
      <c r="L169" s="15">
        <v>38.270400000000002</v>
      </c>
      <c r="M169" s="15">
        <v>24.409600000000001</v>
      </c>
      <c r="N169" s="15">
        <v>39.4923</v>
      </c>
      <c r="O169" s="15">
        <v>52.905099999999997</v>
      </c>
      <c r="P169" s="15">
        <v>52.905099999999997</v>
      </c>
      <c r="Q169" s="15" t="s">
        <v>265</v>
      </c>
      <c r="R169" s="15" t="s">
        <v>265</v>
      </c>
      <c r="S169" s="15" t="s">
        <v>265</v>
      </c>
      <c r="T169" s="15" t="s">
        <v>265</v>
      </c>
      <c r="U169" s="15">
        <v>7.3964999999999996</v>
      </c>
      <c r="V169" s="15">
        <v>0</v>
      </c>
      <c r="W169" s="15">
        <v>7.3964999999999996</v>
      </c>
      <c r="X169" s="15">
        <v>0</v>
      </c>
      <c r="Y169" s="15">
        <v>0</v>
      </c>
      <c r="Z169" s="15">
        <v>7.3964999999999996</v>
      </c>
      <c r="AA169" s="15">
        <v>7.3964999999999996</v>
      </c>
      <c r="AB169" s="15">
        <v>0</v>
      </c>
      <c r="AC169" s="15">
        <v>7.3964999999999996</v>
      </c>
      <c r="AD169" s="15">
        <v>0</v>
      </c>
      <c r="AE169" s="15">
        <v>0</v>
      </c>
      <c r="AF169" s="15">
        <v>7.3964999999999996</v>
      </c>
      <c r="AG169" s="15">
        <v>0</v>
      </c>
      <c r="AH169" s="15">
        <v>0</v>
      </c>
      <c r="AI169" s="15" t="s">
        <v>265</v>
      </c>
      <c r="AJ169" s="15" t="s">
        <v>265</v>
      </c>
      <c r="AK169" s="15" t="s">
        <v>265</v>
      </c>
      <c r="AL169" s="15" t="s">
        <v>265</v>
      </c>
      <c r="AM169" s="15">
        <v>23.1159</v>
      </c>
    </row>
    <row r="170" spans="1:39">
      <c r="A170" s="9">
        <v>45383</v>
      </c>
      <c r="B170" s="15">
        <v>34.556699999999999</v>
      </c>
      <c r="C170" s="15">
        <v>37.153300000000002</v>
      </c>
      <c r="D170" s="15">
        <v>40.307699999999997</v>
      </c>
      <c r="E170" s="15">
        <v>36.989400000000003</v>
      </c>
      <c r="F170" s="15">
        <v>38.228299999999997</v>
      </c>
      <c r="G170" s="15">
        <v>24.197900000000001</v>
      </c>
      <c r="H170" s="15">
        <v>40.5764</v>
      </c>
      <c r="I170" s="15">
        <v>37.152000000000001</v>
      </c>
      <c r="J170" s="15">
        <v>40.288699999999999</v>
      </c>
      <c r="K170" s="15">
        <v>36.989400000000003</v>
      </c>
      <c r="L170" s="15">
        <v>38.228299999999997</v>
      </c>
      <c r="M170" s="15">
        <v>24.197900000000001</v>
      </c>
      <c r="N170" s="15">
        <v>40.5764</v>
      </c>
      <c r="O170" s="15">
        <v>49.327500000000001</v>
      </c>
      <c r="P170" s="15">
        <v>49.327500000000001</v>
      </c>
      <c r="Q170" s="15" t="s">
        <v>265</v>
      </c>
      <c r="R170" s="15" t="s">
        <v>265</v>
      </c>
      <c r="S170" s="15" t="s">
        <v>265</v>
      </c>
      <c r="T170" s="15" t="s">
        <v>265</v>
      </c>
      <c r="U170" s="15">
        <v>9.1638000000000002</v>
      </c>
      <c r="V170" s="15">
        <v>0</v>
      </c>
      <c r="W170" s="15">
        <v>9.1638000000000002</v>
      </c>
      <c r="X170" s="15">
        <v>0</v>
      </c>
      <c r="Y170" s="15">
        <v>24.571100000000001</v>
      </c>
      <c r="Z170" s="15">
        <v>8.1329999999999991</v>
      </c>
      <c r="AA170" s="15">
        <v>9.1638000000000002</v>
      </c>
      <c r="AB170" s="15">
        <v>0</v>
      </c>
      <c r="AC170" s="15">
        <v>9.1638000000000002</v>
      </c>
      <c r="AD170" s="15">
        <v>0</v>
      </c>
      <c r="AE170" s="15">
        <v>24.571100000000001</v>
      </c>
      <c r="AF170" s="15">
        <v>8.1329999999999991</v>
      </c>
      <c r="AG170" s="15">
        <v>0</v>
      </c>
      <c r="AH170" s="15">
        <v>0</v>
      </c>
      <c r="AI170" s="15" t="s">
        <v>265</v>
      </c>
      <c r="AJ170" s="15" t="s">
        <v>265</v>
      </c>
      <c r="AK170" s="15" t="s">
        <v>265</v>
      </c>
      <c r="AL170" s="15" t="s">
        <v>265</v>
      </c>
      <c r="AM170" s="15">
        <v>22.716799999999999</v>
      </c>
    </row>
    <row r="171" spans="1:39">
      <c r="A171" s="9">
        <v>45413</v>
      </c>
      <c r="B171" s="15">
        <v>35.415300000000002</v>
      </c>
      <c r="C171" s="15">
        <v>37.500500000000002</v>
      </c>
      <c r="D171" s="15">
        <v>42.405900000000003</v>
      </c>
      <c r="E171" s="15">
        <v>37.262799999999999</v>
      </c>
      <c r="F171" s="15">
        <v>38.2776</v>
      </c>
      <c r="G171" s="15">
        <v>26.129000000000001</v>
      </c>
      <c r="H171" s="15">
        <v>43.118499999999997</v>
      </c>
      <c r="I171" s="15">
        <v>37.503100000000003</v>
      </c>
      <c r="J171" s="15">
        <v>42.4756</v>
      </c>
      <c r="K171" s="15">
        <v>37.262799999999999</v>
      </c>
      <c r="L171" s="15">
        <v>38.2776</v>
      </c>
      <c r="M171" s="15">
        <v>26.129000000000001</v>
      </c>
      <c r="N171" s="15">
        <v>43.118499999999997</v>
      </c>
      <c r="O171" s="15">
        <v>13.9072</v>
      </c>
      <c r="P171" s="15">
        <v>13.9072</v>
      </c>
      <c r="Q171" s="15" t="s">
        <v>265</v>
      </c>
      <c r="R171" s="15" t="s">
        <v>265</v>
      </c>
      <c r="S171" s="15" t="s">
        <v>265</v>
      </c>
      <c r="T171" s="15" t="s">
        <v>265</v>
      </c>
      <c r="U171" s="15">
        <v>7.7695999999999996</v>
      </c>
      <c r="V171" s="15">
        <v>0</v>
      </c>
      <c r="W171" s="15">
        <v>7.7695999999999996</v>
      </c>
      <c r="X171" s="15">
        <v>0</v>
      </c>
      <c r="Y171" s="15">
        <v>0</v>
      </c>
      <c r="Z171" s="15">
        <v>7.7695999999999996</v>
      </c>
      <c r="AA171" s="15">
        <v>7.7695999999999996</v>
      </c>
      <c r="AB171" s="15">
        <v>0</v>
      </c>
      <c r="AC171" s="15">
        <v>7.7695999999999996</v>
      </c>
      <c r="AD171" s="15">
        <v>0</v>
      </c>
      <c r="AE171" s="15">
        <v>0</v>
      </c>
      <c r="AF171" s="15">
        <v>7.7695999999999996</v>
      </c>
      <c r="AG171" s="15">
        <v>0</v>
      </c>
      <c r="AH171" s="15">
        <v>0</v>
      </c>
      <c r="AI171" s="15" t="s">
        <v>265</v>
      </c>
      <c r="AJ171" s="15" t="s">
        <v>265</v>
      </c>
      <c r="AK171" s="15" t="s">
        <v>265</v>
      </c>
      <c r="AL171" s="15" t="s">
        <v>265</v>
      </c>
      <c r="AM171" s="15">
        <v>20.718800000000002</v>
      </c>
    </row>
    <row r="172" spans="1:39">
      <c r="A172" s="9">
        <v>45444</v>
      </c>
      <c r="B172" s="15">
        <v>35.2744</v>
      </c>
      <c r="C172" s="15">
        <v>36.946599999999997</v>
      </c>
      <c r="D172" s="15">
        <v>43.0062</v>
      </c>
      <c r="E172" s="15">
        <v>36.683</v>
      </c>
      <c r="F172" s="15">
        <v>37.652700000000003</v>
      </c>
      <c r="G172" s="15">
        <v>26.152000000000001</v>
      </c>
      <c r="H172" s="15">
        <v>41.427599999999998</v>
      </c>
      <c r="I172" s="15">
        <v>36.944899999999997</v>
      </c>
      <c r="J172" s="15">
        <v>42.976599999999998</v>
      </c>
      <c r="K172" s="15">
        <v>36.683</v>
      </c>
      <c r="L172" s="15">
        <v>37.652700000000003</v>
      </c>
      <c r="M172" s="15">
        <v>26.152000000000001</v>
      </c>
      <c r="N172" s="15">
        <v>41.427599999999998</v>
      </c>
      <c r="O172" s="15">
        <v>58.260399999999997</v>
      </c>
      <c r="P172" s="15">
        <v>58.260399999999997</v>
      </c>
      <c r="Q172" s="15" t="s">
        <v>265</v>
      </c>
      <c r="R172" s="15" t="s">
        <v>265</v>
      </c>
      <c r="S172" s="15" t="s">
        <v>265</v>
      </c>
      <c r="T172" s="15" t="s">
        <v>265</v>
      </c>
      <c r="U172" s="15">
        <v>8.2367000000000008</v>
      </c>
      <c r="V172" s="15">
        <v>0</v>
      </c>
      <c r="W172" s="15">
        <v>8.2367000000000008</v>
      </c>
      <c r="X172" s="15">
        <v>0</v>
      </c>
      <c r="Y172" s="15">
        <v>0</v>
      </c>
      <c r="Z172" s="15">
        <v>8.2367000000000008</v>
      </c>
      <c r="AA172" s="15">
        <v>8.2367000000000008</v>
      </c>
      <c r="AB172" s="15">
        <v>0</v>
      </c>
      <c r="AC172" s="15">
        <v>8.2367000000000008</v>
      </c>
      <c r="AD172" s="15">
        <v>0</v>
      </c>
      <c r="AE172" s="15">
        <v>0</v>
      </c>
      <c r="AF172" s="15">
        <v>8.2367000000000008</v>
      </c>
      <c r="AG172" s="15">
        <v>0</v>
      </c>
      <c r="AH172" s="15">
        <v>0</v>
      </c>
      <c r="AI172" s="15" t="s">
        <v>265</v>
      </c>
      <c r="AJ172" s="15" t="s">
        <v>265</v>
      </c>
      <c r="AK172" s="15" t="s">
        <v>265</v>
      </c>
      <c r="AL172" s="15" t="s">
        <v>265</v>
      </c>
      <c r="AM172" s="15">
        <v>22.045400000000001</v>
      </c>
    </row>
    <row r="173" spans="1:39">
      <c r="A173" s="9">
        <v>45474</v>
      </c>
      <c r="B173" s="15">
        <v>34.191099999999999</v>
      </c>
      <c r="C173" s="15">
        <v>36.965499999999999</v>
      </c>
      <c r="D173" s="15">
        <v>42.629300000000001</v>
      </c>
      <c r="E173" s="15">
        <v>36.705199999999998</v>
      </c>
      <c r="F173" s="15">
        <v>37.286099999999998</v>
      </c>
      <c r="G173" s="15">
        <v>28.748699999999999</v>
      </c>
      <c r="H173" s="15">
        <v>39.738599999999998</v>
      </c>
      <c r="I173" s="15">
        <v>36.965000000000003</v>
      </c>
      <c r="J173" s="15">
        <v>42.625900000000001</v>
      </c>
      <c r="K173" s="15">
        <v>36.705199999999998</v>
      </c>
      <c r="L173" s="15">
        <v>37.286099999999998</v>
      </c>
      <c r="M173" s="15">
        <v>28.748699999999999</v>
      </c>
      <c r="N173" s="15">
        <v>39.738599999999998</v>
      </c>
      <c r="O173" s="15">
        <v>45.159199999999998</v>
      </c>
      <c r="P173" s="15">
        <v>45.159199999999998</v>
      </c>
      <c r="Q173" s="15" t="s">
        <v>265</v>
      </c>
      <c r="R173" s="15" t="s">
        <v>265</v>
      </c>
      <c r="S173" s="15" t="s">
        <v>265</v>
      </c>
      <c r="T173" s="15" t="s">
        <v>265</v>
      </c>
      <c r="U173" s="15">
        <v>10.0779</v>
      </c>
      <c r="V173" s="15">
        <v>0</v>
      </c>
      <c r="W173" s="15">
        <v>10.0779</v>
      </c>
      <c r="X173" s="15">
        <v>0</v>
      </c>
      <c r="Y173" s="15">
        <v>23.939599999999999</v>
      </c>
      <c r="Z173" s="15">
        <v>8.4339999999999993</v>
      </c>
      <c r="AA173" s="15">
        <v>10.0779</v>
      </c>
      <c r="AB173" s="15">
        <v>0</v>
      </c>
      <c r="AC173" s="15">
        <v>10.0779</v>
      </c>
      <c r="AD173" s="15">
        <v>0</v>
      </c>
      <c r="AE173" s="15">
        <v>23.939599999999999</v>
      </c>
      <c r="AF173" s="15">
        <v>8.4339999999999993</v>
      </c>
      <c r="AG173" s="15">
        <v>0</v>
      </c>
      <c r="AH173" s="15">
        <v>0</v>
      </c>
      <c r="AI173" s="15" t="s">
        <v>265</v>
      </c>
      <c r="AJ173" s="15" t="s">
        <v>265</v>
      </c>
      <c r="AK173" s="15" t="s">
        <v>265</v>
      </c>
      <c r="AL173" s="15" t="s">
        <v>265</v>
      </c>
      <c r="AM173" s="15">
        <v>22.296900000000001</v>
      </c>
    </row>
    <row r="174" spans="1:39">
      <c r="A174" s="9">
        <v>45505</v>
      </c>
      <c r="B174" s="15">
        <v>35.109400000000001</v>
      </c>
      <c r="C174" s="15">
        <v>36.28</v>
      </c>
      <c r="D174" s="15">
        <v>42.386499999999998</v>
      </c>
      <c r="E174" s="15">
        <v>36.019799999999996</v>
      </c>
      <c r="F174" s="15">
        <v>37.427999999999997</v>
      </c>
      <c r="G174" s="15">
        <v>22.100899999999999</v>
      </c>
      <c r="H174" s="15">
        <v>40.323599999999999</v>
      </c>
      <c r="I174" s="15">
        <v>36.278399999999998</v>
      </c>
      <c r="J174" s="15">
        <v>42.362200000000001</v>
      </c>
      <c r="K174" s="15">
        <v>36.019799999999996</v>
      </c>
      <c r="L174" s="15">
        <v>37.427999999999997</v>
      </c>
      <c r="M174" s="15">
        <v>22.100899999999999</v>
      </c>
      <c r="N174" s="15">
        <v>40.323599999999999</v>
      </c>
      <c r="O174" s="15">
        <v>51.841200000000001</v>
      </c>
      <c r="P174" s="15">
        <v>51.841200000000001</v>
      </c>
      <c r="Q174" s="15" t="s">
        <v>265</v>
      </c>
      <c r="R174" s="15" t="s">
        <v>265</v>
      </c>
      <c r="S174" s="15" t="s">
        <v>265</v>
      </c>
      <c r="T174" s="15" t="s">
        <v>265</v>
      </c>
      <c r="U174" s="15">
        <v>8.1892999999999994</v>
      </c>
      <c r="V174" s="15">
        <v>0</v>
      </c>
      <c r="W174" s="15">
        <v>8.1892999999999994</v>
      </c>
      <c r="X174" s="15">
        <v>0</v>
      </c>
      <c r="Y174" s="15">
        <v>0</v>
      </c>
      <c r="Z174" s="15">
        <v>8.1892999999999994</v>
      </c>
      <c r="AA174" s="15">
        <v>8.1892999999999994</v>
      </c>
      <c r="AB174" s="15">
        <v>0</v>
      </c>
      <c r="AC174" s="15">
        <v>8.1892999999999994</v>
      </c>
      <c r="AD174" s="15">
        <v>0</v>
      </c>
      <c r="AE174" s="15">
        <v>0</v>
      </c>
      <c r="AF174" s="15">
        <v>8.1892999999999994</v>
      </c>
      <c r="AG174" s="15">
        <v>0</v>
      </c>
      <c r="AH174" s="15">
        <v>0</v>
      </c>
      <c r="AI174" s="15" t="s">
        <v>265</v>
      </c>
      <c r="AJ174" s="15" t="s">
        <v>265</v>
      </c>
      <c r="AK174" s="15" t="s">
        <v>265</v>
      </c>
      <c r="AL174" s="15" t="s">
        <v>265</v>
      </c>
      <c r="AM174" s="15">
        <v>24.5823</v>
      </c>
    </row>
    <row r="175" spans="1:39">
      <c r="A175" s="9">
        <v>45536</v>
      </c>
      <c r="B175" s="15">
        <v>34.954599999999999</v>
      </c>
      <c r="C175" s="15">
        <v>36.554200000000002</v>
      </c>
      <c r="D175" s="15">
        <v>42.043599999999998</v>
      </c>
      <c r="E175" s="15">
        <v>36.31</v>
      </c>
      <c r="F175" s="15">
        <v>37.212899999999998</v>
      </c>
      <c r="G175" s="15">
        <v>25.170999999999999</v>
      </c>
      <c r="H175" s="15">
        <v>39.8523</v>
      </c>
      <c r="I175" s="15">
        <v>36.554400000000001</v>
      </c>
      <c r="J175" s="15">
        <v>42.0565</v>
      </c>
      <c r="K175" s="15">
        <v>36.31</v>
      </c>
      <c r="L175" s="15">
        <v>37.212899999999998</v>
      </c>
      <c r="M175" s="15">
        <v>25.170999999999999</v>
      </c>
      <c r="N175" s="15">
        <v>39.8523</v>
      </c>
      <c r="O175" s="15">
        <v>33.784300000000002</v>
      </c>
      <c r="P175" s="15">
        <v>33.784300000000002</v>
      </c>
      <c r="Q175" s="15" t="s">
        <v>265</v>
      </c>
      <c r="R175" s="15" t="s">
        <v>265</v>
      </c>
      <c r="S175" s="15" t="s">
        <v>265</v>
      </c>
      <c r="T175" s="15" t="s">
        <v>265</v>
      </c>
      <c r="U175" s="15">
        <v>9.2119</v>
      </c>
      <c r="V175" s="15">
        <v>0</v>
      </c>
      <c r="W175" s="15">
        <v>9.2119</v>
      </c>
      <c r="X175" s="15">
        <v>0</v>
      </c>
      <c r="Y175" s="15">
        <v>0</v>
      </c>
      <c r="Z175" s="15">
        <v>9.2119</v>
      </c>
      <c r="AA175" s="15">
        <v>9.2119</v>
      </c>
      <c r="AB175" s="15">
        <v>0</v>
      </c>
      <c r="AC175" s="15">
        <v>9.2119</v>
      </c>
      <c r="AD175" s="15">
        <v>0</v>
      </c>
      <c r="AE175" s="15">
        <v>0</v>
      </c>
      <c r="AF175" s="15">
        <v>9.2119</v>
      </c>
      <c r="AG175" s="15">
        <v>0</v>
      </c>
      <c r="AH175" s="15">
        <v>0</v>
      </c>
      <c r="AI175" s="15" t="s">
        <v>265</v>
      </c>
      <c r="AJ175" s="15" t="s">
        <v>265</v>
      </c>
      <c r="AK175" s="15" t="s">
        <v>265</v>
      </c>
      <c r="AL175" s="15" t="s">
        <v>265</v>
      </c>
      <c r="AM175" s="15">
        <v>23.191500000000001</v>
      </c>
    </row>
    <row r="176" spans="1:39">
      <c r="A176" s="9">
        <v>45566</v>
      </c>
      <c r="B176" s="15">
        <v>36.237699999999997</v>
      </c>
      <c r="C176" s="15">
        <v>37.296399999999998</v>
      </c>
      <c r="D176" s="15">
        <v>42.402700000000003</v>
      </c>
      <c r="E176" s="15">
        <v>37.176699999999997</v>
      </c>
      <c r="F176" s="15">
        <v>37.483699999999999</v>
      </c>
      <c r="G176" s="15">
        <v>29.456700000000001</v>
      </c>
      <c r="H176" s="15">
        <v>38.905000000000001</v>
      </c>
      <c r="I176" s="15">
        <v>37.296300000000002</v>
      </c>
      <c r="J176" s="15">
        <v>42.409100000000002</v>
      </c>
      <c r="K176" s="15">
        <v>37.176699999999997</v>
      </c>
      <c r="L176" s="15">
        <v>37.483699999999999</v>
      </c>
      <c r="M176" s="15">
        <v>29.456700000000001</v>
      </c>
      <c r="N176" s="15">
        <v>38.905000000000001</v>
      </c>
      <c r="O176" s="15">
        <v>38.956800000000001</v>
      </c>
      <c r="P176" s="15">
        <v>38.956800000000001</v>
      </c>
      <c r="Q176" s="15" t="s">
        <v>265</v>
      </c>
      <c r="R176" s="15" t="s">
        <v>265</v>
      </c>
      <c r="S176" s="15" t="s">
        <v>265</v>
      </c>
      <c r="T176" s="15" t="s">
        <v>265</v>
      </c>
      <c r="U176" s="15">
        <v>10.9346</v>
      </c>
      <c r="V176" s="15">
        <v>0</v>
      </c>
      <c r="W176" s="15">
        <v>10.9346</v>
      </c>
      <c r="X176" s="15">
        <v>0</v>
      </c>
      <c r="Y176" s="15">
        <v>23.578700000000001</v>
      </c>
      <c r="Z176" s="15">
        <v>8.6453000000000007</v>
      </c>
      <c r="AA176" s="15">
        <v>10.9346</v>
      </c>
      <c r="AB176" s="15">
        <v>0</v>
      </c>
      <c r="AC176" s="15">
        <v>10.9346</v>
      </c>
      <c r="AD176" s="15">
        <v>0</v>
      </c>
      <c r="AE176" s="15">
        <v>23.578700000000001</v>
      </c>
      <c r="AF176" s="15">
        <v>8.6453000000000007</v>
      </c>
      <c r="AG176" s="15">
        <v>0</v>
      </c>
      <c r="AH176" s="15">
        <v>0</v>
      </c>
      <c r="AI176" s="15" t="s">
        <v>265</v>
      </c>
      <c r="AJ176" s="15" t="s">
        <v>265</v>
      </c>
      <c r="AK176" s="15" t="s">
        <v>265</v>
      </c>
      <c r="AL176" s="15" t="s">
        <v>265</v>
      </c>
      <c r="AM176" s="15">
        <v>22.868300000000001</v>
      </c>
    </row>
    <row r="177" spans="1:39">
      <c r="A177" s="9">
        <v>45597</v>
      </c>
      <c r="B177" s="15">
        <v>35.540399999999998</v>
      </c>
      <c r="C177" s="15">
        <v>36.265900000000002</v>
      </c>
      <c r="D177" s="15">
        <v>42.092799999999997</v>
      </c>
      <c r="E177" s="15">
        <v>36.135899999999999</v>
      </c>
      <c r="F177" s="15">
        <v>36.670099999999998</v>
      </c>
      <c r="G177" s="15">
        <v>24.704999999999998</v>
      </c>
      <c r="H177" s="15">
        <v>35.651800000000001</v>
      </c>
      <c r="I177" s="15">
        <v>36.266800000000003</v>
      </c>
      <c r="J177" s="15">
        <v>42.148499999999999</v>
      </c>
      <c r="K177" s="15">
        <v>36.135899999999999</v>
      </c>
      <c r="L177" s="15">
        <v>36.670099999999998</v>
      </c>
      <c r="M177" s="15">
        <v>24.704999999999998</v>
      </c>
      <c r="N177" s="15">
        <v>35.651800000000001</v>
      </c>
      <c r="O177" s="15">
        <v>20.872399999999999</v>
      </c>
      <c r="P177" s="15">
        <v>20.872399999999999</v>
      </c>
      <c r="Q177" s="15" t="s">
        <v>265</v>
      </c>
      <c r="R177" s="15" t="s">
        <v>265</v>
      </c>
      <c r="S177" s="15" t="s">
        <v>265</v>
      </c>
      <c r="T177" s="15" t="s">
        <v>265</v>
      </c>
      <c r="U177" s="15">
        <v>9.0204000000000004</v>
      </c>
      <c r="V177" s="15">
        <v>0</v>
      </c>
      <c r="W177" s="15">
        <v>9.0204000000000004</v>
      </c>
      <c r="X177" s="15">
        <v>0</v>
      </c>
      <c r="Y177" s="15">
        <v>0</v>
      </c>
      <c r="Z177" s="15">
        <v>9.0204000000000004</v>
      </c>
      <c r="AA177" s="15">
        <v>9.0204000000000004</v>
      </c>
      <c r="AB177" s="15">
        <v>0</v>
      </c>
      <c r="AC177" s="15">
        <v>9.0204000000000004</v>
      </c>
      <c r="AD177" s="15">
        <v>0</v>
      </c>
      <c r="AE177" s="15">
        <v>0</v>
      </c>
      <c r="AF177" s="15">
        <v>9.0204000000000004</v>
      </c>
      <c r="AG177" s="15">
        <v>0</v>
      </c>
      <c r="AH177" s="15">
        <v>0</v>
      </c>
      <c r="AI177" s="15" t="s">
        <v>265</v>
      </c>
      <c r="AJ177" s="15" t="s">
        <v>265</v>
      </c>
      <c r="AK177" s="15" t="s">
        <v>265</v>
      </c>
      <c r="AL177" s="15" t="s">
        <v>265</v>
      </c>
      <c r="AM177" s="15">
        <v>22.7424</v>
      </c>
    </row>
    <row r="178" spans="1:39">
      <c r="A178" s="9">
        <v>45627</v>
      </c>
      <c r="B178" s="15">
        <v>35.444099999999999</v>
      </c>
      <c r="C178" s="15">
        <v>36.3262</v>
      </c>
      <c r="D178" s="15">
        <v>42.213700000000003</v>
      </c>
      <c r="E178" s="15">
        <v>36.190399999999997</v>
      </c>
      <c r="F178" s="15">
        <v>36.618400000000001</v>
      </c>
      <c r="G178" s="15">
        <v>26.956800000000001</v>
      </c>
      <c r="H178" s="15">
        <v>37.918700000000001</v>
      </c>
      <c r="I178" s="15">
        <v>36.325699999999998</v>
      </c>
      <c r="J178" s="15">
        <v>42.198599999999999</v>
      </c>
      <c r="K178" s="15">
        <v>36.190399999999997</v>
      </c>
      <c r="L178" s="15">
        <v>36.618400000000001</v>
      </c>
      <c r="M178" s="15">
        <v>26.956800000000001</v>
      </c>
      <c r="N178" s="15">
        <v>37.918700000000001</v>
      </c>
      <c r="O178" s="15">
        <v>51.9527</v>
      </c>
      <c r="P178" s="15">
        <v>51.9527</v>
      </c>
      <c r="Q178" s="15" t="s">
        <v>265</v>
      </c>
      <c r="R178" s="15" t="s">
        <v>265</v>
      </c>
      <c r="S178" s="15" t="s">
        <v>265</v>
      </c>
      <c r="T178" s="15" t="s">
        <v>265</v>
      </c>
      <c r="U178" s="15">
        <v>8.8551000000000002</v>
      </c>
      <c r="V178" s="15">
        <v>0</v>
      </c>
      <c r="W178" s="15">
        <v>8.8551000000000002</v>
      </c>
      <c r="X178" s="15">
        <v>0</v>
      </c>
      <c r="Y178" s="15">
        <v>0</v>
      </c>
      <c r="Z178" s="15">
        <v>8.8551000000000002</v>
      </c>
      <c r="AA178" s="15">
        <v>8.8551000000000002</v>
      </c>
      <c r="AB178" s="15">
        <v>0</v>
      </c>
      <c r="AC178" s="15">
        <v>8.8551000000000002</v>
      </c>
      <c r="AD178" s="15">
        <v>0</v>
      </c>
      <c r="AE178" s="15">
        <v>0</v>
      </c>
      <c r="AF178" s="15">
        <v>8.8551000000000002</v>
      </c>
      <c r="AG178" s="15">
        <v>0</v>
      </c>
      <c r="AH178" s="15">
        <v>0</v>
      </c>
      <c r="AI178" s="15" t="s">
        <v>265</v>
      </c>
      <c r="AJ178" s="15" t="s">
        <v>265</v>
      </c>
      <c r="AK178" s="15" t="s">
        <v>265</v>
      </c>
      <c r="AL178" s="15" t="s">
        <v>265</v>
      </c>
      <c r="AM178" s="15">
        <v>20.707100000000001</v>
      </c>
    </row>
    <row r="179" spans="1:39">
      <c r="A179" s="9">
        <v>45658</v>
      </c>
      <c r="B179" s="15">
        <v>35.1282</v>
      </c>
      <c r="C179" s="15">
        <v>36.938299999999998</v>
      </c>
      <c r="D179" s="15">
        <v>41.774299999999997</v>
      </c>
      <c r="E179" s="15">
        <v>36.826599999999999</v>
      </c>
      <c r="F179" s="15">
        <v>37.206400000000002</v>
      </c>
      <c r="G179" s="15">
        <v>28.9786</v>
      </c>
      <c r="H179" s="15">
        <v>34.2239</v>
      </c>
      <c r="I179" s="15">
        <v>36.9377</v>
      </c>
      <c r="J179" s="15">
        <v>41.753799999999998</v>
      </c>
      <c r="K179" s="15">
        <v>36.826599999999999</v>
      </c>
      <c r="L179" s="15">
        <v>37.206400000000002</v>
      </c>
      <c r="M179" s="15">
        <v>28.9786</v>
      </c>
      <c r="N179" s="15">
        <v>34.2239</v>
      </c>
      <c r="O179" s="15">
        <v>54.469200000000001</v>
      </c>
      <c r="P179" s="15">
        <v>54.469200000000001</v>
      </c>
      <c r="Q179" s="15" t="s">
        <v>265</v>
      </c>
      <c r="R179" s="15" t="s">
        <v>265</v>
      </c>
      <c r="S179" s="15" t="s">
        <v>265</v>
      </c>
      <c r="T179" s="15" t="s">
        <v>265</v>
      </c>
      <c r="U179" s="15">
        <v>11.201499999999999</v>
      </c>
      <c r="V179" s="15">
        <v>0</v>
      </c>
      <c r="W179" s="15">
        <v>11.201499999999999</v>
      </c>
      <c r="X179" s="15">
        <v>0</v>
      </c>
      <c r="Y179" s="15">
        <v>23.7165</v>
      </c>
      <c r="Z179" s="15">
        <v>9.3541000000000007</v>
      </c>
      <c r="AA179" s="15">
        <v>11.201499999999999</v>
      </c>
      <c r="AB179" s="15">
        <v>0</v>
      </c>
      <c r="AC179" s="15">
        <v>11.201499999999999</v>
      </c>
      <c r="AD179" s="15">
        <v>0</v>
      </c>
      <c r="AE179" s="15">
        <v>23.7165</v>
      </c>
      <c r="AF179" s="15">
        <v>9.3541000000000007</v>
      </c>
      <c r="AG179" s="15">
        <v>0</v>
      </c>
      <c r="AH179" s="15">
        <v>0</v>
      </c>
      <c r="AI179" s="15" t="s">
        <v>265</v>
      </c>
      <c r="AJ179" s="15" t="s">
        <v>265</v>
      </c>
      <c r="AK179" s="15" t="s">
        <v>265</v>
      </c>
      <c r="AL179" s="15" t="s">
        <v>265</v>
      </c>
      <c r="AM179" s="15">
        <v>21.8904</v>
      </c>
    </row>
    <row r="180" spans="1:39">
      <c r="A180" s="9">
        <v>45689</v>
      </c>
      <c r="B180" s="15">
        <v>36.520000000000003</v>
      </c>
      <c r="C180" s="15">
        <v>37.344200000000001</v>
      </c>
      <c r="D180" s="15">
        <v>42.159199999999998</v>
      </c>
      <c r="E180" s="15">
        <v>37.230400000000003</v>
      </c>
      <c r="F180" s="15">
        <v>37.530299999999997</v>
      </c>
      <c r="G180" s="15">
        <v>30.631900000000002</v>
      </c>
      <c r="H180" s="15">
        <v>36.529600000000002</v>
      </c>
      <c r="I180" s="15">
        <v>37.343600000000002</v>
      </c>
      <c r="J180" s="15">
        <v>42.146500000000003</v>
      </c>
      <c r="K180" s="15">
        <v>37.230400000000003</v>
      </c>
      <c r="L180" s="15">
        <v>37.530299999999997</v>
      </c>
      <c r="M180" s="15">
        <v>30.631900000000002</v>
      </c>
      <c r="N180" s="15">
        <v>36.529600000000002</v>
      </c>
      <c r="O180" s="15">
        <v>48.128900000000002</v>
      </c>
      <c r="P180" s="15">
        <v>48.128900000000002</v>
      </c>
      <c r="Q180" s="15" t="s">
        <v>265</v>
      </c>
      <c r="R180" s="15" t="s">
        <v>265</v>
      </c>
      <c r="S180" s="15" t="s">
        <v>265</v>
      </c>
      <c r="T180" s="15" t="s">
        <v>265</v>
      </c>
      <c r="U180" s="15">
        <v>7.8529</v>
      </c>
      <c r="V180" s="15">
        <v>0</v>
      </c>
      <c r="W180" s="15">
        <v>7.8529</v>
      </c>
      <c r="X180" s="15">
        <v>0</v>
      </c>
      <c r="Y180" s="15">
        <v>0</v>
      </c>
      <c r="Z180" s="15">
        <v>7.8529</v>
      </c>
      <c r="AA180" s="15">
        <v>7.8529</v>
      </c>
      <c r="AB180" s="15">
        <v>0</v>
      </c>
      <c r="AC180" s="15">
        <v>7.8529</v>
      </c>
      <c r="AD180" s="15">
        <v>0</v>
      </c>
      <c r="AE180" s="15">
        <v>0</v>
      </c>
      <c r="AF180" s="15">
        <v>7.8529</v>
      </c>
      <c r="AG180" s="15">
        <v>0</v>
      </c>
      <c r="AH180" s="15">
        <v>0</v>
      </c>
      <c r="AI180" s="15" t="s">
        <v>265</v>
      </c>
      <c r="AJ180" s="15" t="s">
        <v>265</v>
      </c>
      <c r="AK180" s="15" t="s">
        <v>265</v>
      </c>
      <c r="AL180" s="15" t="s">
        <v>265</v>
      </c>
      <c r="AM180" s="15">
        <v>22.558700000000002</v>
      </c>
    </row>
    <row r="181" spans="1:39">
      <c r="A181" s="9">
        <v>45717</v>
      </c>
      <c r="B181" s="15">
        <v>36.653399999999998</v>
      </c>
      <c r="C181" s="15">
        <v>37.402200000000001</v>
      </c>
      <c r="D181" s="15">
        <v>42.024099999999997</v>
      </c>
      <c r="E181" s="15">
        <v>37.297400000000003</v>
      </c>
      <c r="F181" s="15">
        <v>37.692900000000002</v>
      </c>
      <c r="G181" s="15">
        <v>28.7392</v>
      </c>
      <c r="H181" s="15">
        <v>37.808700000000002</v>
      </c>
      <c r="I181" s="15">
        <v>37.402200000000001</v>
      </c>
      <c r="J181" s="15">
        <v>42.034799999999997</v>
      </c>
      <c r="K181" s="15">
        <v>37.297400000000003</v>
      </c>
      <c r="L181" s="15">
        <v>37.692900000000002</v>
      </c>
      <c r="M181" s="15">
        <v>28.7392</v>
      </c>
      <c r="N181" s="15">
        <v>37.808700000000002</v>
      </c>
      <c r="O181" s="15">
        <v>37.674900000000001</v>
      </c>
      <c r="P181" s="15">
        <v>37.674900000000001</v>
      </c>
      <c r="Q181" s="15" t="s">
        <v>265</v>
      </c>
      <c r="R181" s="15" t="s">
        <v>265</v>
      </c>
      <c r="S181" s="15" t="s">
        <v>265</v>
      </c>
      <c r="T181" s="15" t="s">
        <v>265</v>
      </c>
      <c r="U181" s="15">
        <v>7.9023000000000003</v>
      </c>
      <c r="V181" s="15">
        <v>0</v>
      </c>
      <c r="W181" s="15">
        <v>7.9023000000000003</v>
      </c>
      <c r="X181" s="15">
        <v>0</v>
      </c>
      <c r="Y181" s="15">
        <v>0</v>
      </c>
      <c r="Z181" s="15">
        <v>7.9023000000000003</v>
      </c>
      <c r="AA181" s="15">
        <v>7.9023000000000003</v>
      </c>
      <c r="AB181" s="15">
        <v>0</v>
      </c>
      <c r="AC181" s="15">
        <v>7.9023000000000003</v>
      </c>
      <c r="AD181" s="15">
        <v>0</v>
      </c>
      <c r="AE181" s="15">
        <v>0</v>
      </c>
      <c r="AF181" s="15">
        <v>7.9023000000000003</v>
      </c>
      <c r="AG181" s="15">
        <v>0</v>
      </c>
      <c r="AH181" s="15">
        <v>0</v>
      </c>
      <c r="AI181" s="15" t="s">
        <v>265</v>
      </c>
      <c r="AJ181" s="15" t="s">
        <v>265</v>
      </c>
      <c r="AK181" s="15" t="s">
        <v>265</v>
      </c>
      <c r="AL181" s="15" t="s">
        <v>265</v>
      </c>
      <c r="AM181" s="15">
        <v>22.77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4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1" customWidth="1"/>
    <col min="2" max="2" width="11.44140625" style="13" customWidth="1"/>
    <col min="3" max="6" width="7.44140625" style="13" customWidth="1"/>
    <col min="7" max="7" width="8.33203125" style="13" customWidth="1"/>
    <col min="8" max="8" width="7.6640625" style="13" customWidth="1"/>
    <col min="9" max="15" width="7.44140625" style="13" customWidth="1"/>
    <col min="16" max="16" width="7.88671875" style="13" customWidth="1"/>
    <col min="17" max="19" width="9.109375" style="13"/>
    <col min="20" max="20" width="19.109375" style="13" customWidth="1"/>
    <col min="21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 ht="26.25" customHeight="1">
      <c r="A3" s="226" t="s">
        <v>109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 ht="12.75" customHeight="1">
      <c r="A4" s="11" t="s">
        <v>127</v>
      </c>
    </row>
    <row r="5" spans="1:16" ht="12.75" customHeight="1">
      <c r="A5" s="12" t="s">
        <v>51</v>
      </c>
    </row>
    <row r="6" spans="1:16" s="29" customFormat="1" ht="15" customHeight="1">
      <c r="A6" s="196" t="s">
        <v>0</v>
      </c>
      <c r="B6" s="185" t="s">
        <v>14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185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185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16"/>
      <c r="B9" s="115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idden="1" outlineLevel="1">
      <c r="A11" s="9">
        <v>40544</v>
      </c>
      <c r="B11" s="15">
        <v>8.5487000000000002</v>
      </c>
      <c r="C11" s="15">
        <v>7.1139000000000001</v>
      </c>
      <c r="D11" s="15">
        <v>8.9762000000000004</v>
      </c>
      <c r="E11" s="15">
        <v>9.1625999999999994</v>
      </c>
      <c r="F11" s="15">
        <v>14.1</v>
      </c>
      <c r="G11" s="15">
        <v>10.0098</v>
      </c>
      <c r="H11" s="15">
        <v>7.1841999999999997</v>
      </c>
      <c r="I11" s="15">
        <v>11.234299999999999</v>
      </c>
      <c r="J11" s="15">
        <v>9.1625999999999994</v>
      </c>
      <c r="K11" s="15">
        <v>14.1</v>
      </c>
      <c r="L11" s="15">
        <v>3.7040999999999999</v>
      </c>
      <c r="M11" s="15">
        <v>4.6337000000000002</v>
      </c>
      <c r="N11" s="15">
        <v>3.6768999999999998</v>
      </c>
      <c r="O11" s="15">
        <v>0</v>
      </c>
      <c r="P11" s="15">
        <v>0</v>
      </c>
    </row>
    <row r="12" spans="1:16" hidden="1" outlineLevel="1">
      <c r="A12" s="9">
        <v>40575</v>
      </c>
      <c r="B12" s="15">
        <v>8.6670999999999996</v>
      </c>
      <c r="C12" s="15">
        <v>8.3740000000000006</v>
      </c>
      <c r="D12" s="15">
        <v>9.7213999999999992</v>
      </c>
      <c r="E12" s="15">
        <v>13.276899999999999</v>
      </c>
      <c r="F12" s="15">
        <v>5.8663999999999996</v>
      </c>
      <c r="G12" s="15">
        <v>10.7211</v>
      </c>
      <c r="H12" s="15">
        <v>8.4312000000000005</v>
      </c>
      <c r="I12" s="15">
        <v>11.472099999999999</v>
      </c>
      <c r="J12" s="15">
        <v>13.3635</v>
      </c>
      <c r="K12" s="15">
        <v>15.4648</v>
      </c>
      <c r="L12" s="15">
        <v>5.3745000000000003</v>
      </c>
      <c r="M12" s="15">
        <v>3.5358999999999998</v>
      </c>
      <c r="N12" s="15">
        <v>4.4993999999999996</v>
      </c>
      <c r="O12" s="15">
        <v>2.2000000000000002</v>
      </c>
      <c r="P12" s="15">
        <v>5.85</v>
      </c>
    </row>
    <row r="13" spans="1:16" hidden="1" outlineLevel="1">
      <c r="A13" s="9">
        <v>40603</v>
      </c>
      <c r="B13" s="15">
        <v>8.7424999999999997</v>
      </c>
      <c r="C13" s="15">
        <v>6.5397999999999996</v>
      </c>
      <c r="D13" s="15">
        <v>8.8794000000000004</v>
      </c>
      <c r="E13" s="15">
        <v>13.0022</v>
      </c>
      <c r="F13" s="15">
        <v>15.5</v>
      </c>
      <c r="G13" s="15">
        <v>9.4253</v>
      </c>
      <c r="H13" s="15">
        <v>6.5734000000000004</v>
      </c>
      <c r="I13" s="15">
        <v>9.9024000000000001</v>
      </c>
      <c r="J13" s="15">
        <v>13.0022</v>
      </c>
      <c r="K13" s="15">
        <v>15.5</v>
      </c>
      <c r="L13" s="15">
        <v>2.9449000000000001</v>
      </c>
      <c r="M13" s="15">
        <v>2.7835999999999999</v>
      </c>
      <c r="N13" s="15">
        <v>2.9478</v>
      </c>
      <c r="O13" s="15">
        <v>0</v>
      </c>
      <c r="P13" s="15">
        <v>0</v>
      </c>
    </row>
    <row r="14" spans="1:16" hidden="1" outlineLevel="1">
      <c r="A14" s="9">
        <v>40634</v>
      </c>
      <c r="B14" s="15">
        <v>8.5587999999999997</v>
      </c>
      <c r="C14" s="15">
        <v>6.1256000000000004</v>
      </c>
      <c r="D14" s="15">
        <v>9.1492000000000004</v>
      </c>
      <c r="E14" s="15">
        <v>11.862299999999999</v>
      </c>
      <c r="F14" s="15">
        <v>6</v>
      </c>
      <c r="G14" s="15">
        <v>9.4412000000000003</v>
      </c>
      <c r="H14" s="15">
        <v>6.3068</v>
      </c>
      <c r="I14" s="15">
        <v>10.3504</v>
      </c>
      <c r="J14" s="15">
        <v>13.0549</v>
      </c>
      <c r="K14" s="15">
        <v>6</v>
      </c>
      <c r="L14" s="15">
        <v>3.1474000000000002</v>
      </c>
      <c r="M14" s="15">
        <v>3.0567000000000002</v>
      </c>
      <c r="N14" s="15">
        <v>3.1263000000000001</v>
      </c>
      <c r="O14" s="15">
        <v>4</v>
      </c>
      <c r="P14" s="15">
        <v>0</v>
      </c>
    </row>
    <row r="15" spans="1:16" hidden="1" outlineLevel="1">
      <c r="A15" s="9">
        <v>40664</v>
      </c>
      <c r="B15" s="15">
        <v>7.9264000000000001</v>
      </c>
      <c r="C15" s="15">
        <v>6.0720999999999998</v>
      </c>
      <c r="D15" s="15">
        <v>7.2728000000000002</v>
      </c>
      <c r="E15" s="15">
        <v>12.6845</v>
      </c>
      <c r="F15" s="15">
        <v>0</v>
      </c>
      <c r="G15" s="15">
        <v>8.5734999999999992</v>
      </c>
      <c r="H15" s="15">
        <v>6.3632</v>
      </c>
      <c r="I15" s="15">
        <v>7.9767999999999999</v>
      </c>
      <c r="J15" s="15">
        <v>12.755100000000001</v>
      </c>
      <c r="K15" s="15">
        <v>0</v>
      </c>
      <c r="L15" s="15">
        <v>3.1303999999999998</v>
      </c>
      <c r="M15" s="15">
        <v>4</v>
      </c>
      <c r="N15" s="15">
        <v>2.9851000000000001</v>
      </c>
      <c r="O15" s="15">
        <v>4</v>
      </c>
      <c r="P15" s="15">
        <v>0</v>
      </c>
    </row>
    <row r="16" spans="1:16" hidden="1" outlineLevel="1">
      <c r="A16" s="9">
        <v>40695</v>
      </c>
      <c r="B16" s="15">
        <v>7.6063000000000001</v>
      </c>
      <c r="C16" s="15">
        <v>4.5101000000000004</v>
      </c>
      <c r="D16" s="15">
        <v>6.8483000000000001</v>
      </c>
      <c r="E16" s="15">
        <v>13.1663</v>
      </c>
      <c r="F16" s="15">
        <v>9.5</v>
      </c>
      <c r="G16" s="15">
        <v>7.8990999999999998</v>
      </c>
      <c r="H16" s="15">
        <v>4.5540000000000003</v>
      </c>
      <c r="I16" s="15">
        <v>7.6608999999999998</v>
      </c>
      <c r="J16" s="15">
        <v>13.4513</v>
      </c>
      <c r="K16" s="15">
        <v>0</v>
      </c>
      <c r="L16" s="15">
        <v>6.7045000000000003</v>
      </c>
      <c r="M16" s="15">
        <v>3</v>
      </c>
      <c r="N16" s="15">
        <v>2.8309000000000002</v>
      </c>
      <c r="O16" s="15">
        <v>4</v>
      </c>
      <c r="P16" s="15">
        <v>9.5</v>
      </c>
    </row>
    <row r="17" spans="1:16" hidden="1" outlineLevel="1">
      <c r="A17" s="9">
        <v>40725</v>
      </c>
      <c r="B17" s="15">
        <v>6.0453999999999999</v>
      </c>
      <c r="C17" s="15">
        <v>4.2525000000000004</v>
      </c>
      <c r="D17" s="15">
        <v>5.9255000000000004</v>
      </c>
      <c r="E17" s="15">
        <v>11.923</v>
      </c>
      <c r="F17" s="15">
        <v>4</v>
      </c>
      <c r="G17" s="15">
        <v>6.9199000000000002</v>
      </c>
      <c r="H17" s="15">
        <v>4.9976000000000003</v>
      </c>
      <c r="I17" s="15">
        <v>6.8019999999999996</v>
      </c>
      <c r="J17" s="15">
        <v>12.087</v>
      </c>
      <c r="K17" s="15">
        <v>4</v>
      </c>
      <c r="L17" s="15">
        <v>2.3397999999999999</v>
      </c>
      <c r="M17" s="15">
        <v>1.1272</v>
      </c>
      <c r="N17" s="15">
        <v>2.8996</v>
      </c>
      <c r="O17" s="15">
        <v>2.2000000000000002</v>
      </c>
      <c r="P17" s="15">
        <v>0</v>
      </c>
    </row>
    <row r="18" spans="1:16" hidden="1" outlineLevel="1">
      <c r="A18" s="9">
        <v>40756</v>
      </c>
      <c r="B18" s="15">
        <v>4.375</v>
      </c>
      <c r="C18" s="15">
        <v>2.9759000000000002</v>
      </c>
      <c r="D18" s="15">
        <v>5.5331000000000001</v>
      </c>
      <c r="E18" s="15">
        <v>8.2081</v>
      </c>
      <c r="F18" s="15">
        <v>0</v>
      </c>
      <c r="G18" s="15">
        <v>5.8521000000000001</v>
      </c>
      <c r="H18" s="15">
        <v>4.7169999999999996</v>
      </c>
      <c r="I18" s="15">
        <v>6.7484000000000002</v>
      </c>
      <c r="J18" s="15">
        <v>8.2081</v>
      </c>
      <c r="K18" s="15">
        <v>0</v>
      </c>
      <c r="L18" s="15">
        <v>1.8083</v>
      </c>
      <c r="M18" s="15">
        <v>0.125</v>
      </c>
      <c r="N18" s="15">
        <v>3.4074</v>
      </c>
      <c r="O18" s="15">
        <v>0</v>
      </c>
      <c r="P18" s="15">
        <v>0</v>
      </c>
    </row>
    <row r="19" spans="1:16" hidden="1" outlineLevel="1">
      <c r="A19" s="9">
        <v>40787</v>
      </c>
      <c r="B19" s="15">
        <v>8.7179000000000002</v>
      </c>
      <c r="C19" s="15">
        <v>5.1924999999999999</v>
      </c>
      <c r="D19" s="15">
        <v>9.5723000000000003</v>
      </c>
      <c r="E19" s="15">
        <v>13.5152</v>
      </c>
      <c r="F19" s="15">
        <v>14.5</v>
      </c>
      <c r="G19" s="15">
        <v>9.4042999999999992</v>
      </c>
      <c r="H19" s="15">
        <v>5.5970000000000004</v>
      </c>
      <c r="I19" s="15">
        <v>10.459899999999999</v>
      </c>
      <c r="J19" s="15">
        <v>13.5152</v>
      </c>
      <c r="K19" s="15">
        <v>14.5</v>
      </c>
      <c r="L19" s="15">
        <v>3.5257000000000001</v>
      </c>
      <c r="M19" s="15">
        <v>0.6774</v>
      </c>
      <c r="N19" s="15">
        <v>4.1444999999999999</v>
      </c>
      <c r="O19" s="15">
        <v>0</v>
      </c>
      <c r="P19" s="15">
        <v>0</v>
      </c>
    </row>
    <row r="20" spans="1:16" hidden="1" outlineLevel="1">
      <c r="A20" s="9">
        <v>40817</v>
      </c>
      <c r="B20" s="15">
        <v>9.8018999999999998</v>
      </c>
      <c r="C20" s="15">
        <v>4.1885000000000003</v>
      </c>
      <c r="D20" s="15">
        <v>12.1632</v>
      </c>
      <c r="E20" s="15">
        <v>6.7805999999999997</v>
      </c>
      <c r="F20" s="15">
        <v>7.0548000000000002</v>
      </c>
      <c r="G20" s="15">
        <v>11.075200000000001</v>
      </c>
      <c r="H20" s="15">
        <v>4.8944999999999999</v>
      </c>
      <c r="I20" s="15">
        <v>13.2317</v>
      </c>
      <c r="J20" s="15">
        <v>8.2114999999999991</v>
      </c>
      <c r="K20" s="15">
        <v>7.0833000000000004</v>
      </c>
      <c r="L20" s="15">
        <v>3.6869999999999998</v>
      </c>
      <c r="M20" s="15">
        <v>1.6274999999999999</v>
      </c>
      <c r="N20" s="15">
        <v>4.1101999999999999</v>
      </c>
      <c r="O20" s="15">
        <v>5.25</v>
      </c>
      <c r="P20" s="15">
        <v>3.5</v>
      </c>
    </row>
    <row r="21" spans="1:16" hidden="1" outlineLevel="1">
      <c r="A21" s="9">
        <v>40848</v>
      </c>
      <c r="B21" s="15">
        <v>7.9626000000000001</v>
      </c>
      <c r="C21" s="15">
        <v>2.1078999999999999</v>
      </c>
      <c r="D21" s="15">
        <v>15.932499999999999</v>
      </c>
      <c r="E21" s="15">
        <v>12.4161</v>
      </c>
      <c r="F21" s="15">
        <v>10</v>
      </c>
      <c r="G21" s="15">
        <v>8.1575000000000006</v>
      </c>
      <c r="H21" s="15">
        <v>2.1604000000000001</v>
      </c>
      <c r="I21" s="15">
        <v>16.443300000000001</v>
      </c>
      <c r="J21" s="15">
        <v>12.4161</v>
      </c>
      <c r="K21" s="15">
        <v>10</v>
      </c>
      <c r="L21" s="15">
        <v>2.1301000000000001</v>
      </c>
      <c r="M21" s="15">
        <v>0.23380000000000001</v>
      </c>
      <c r="N21" s="15">
        <v>3.8967000000000001</v>
      </c>
      <c r="O21" s="15">
        <v>0</v>
      </c>
      <c r="P21" s="15">
        <v>0</v>
      </c>
    </row>
    <row r="22" spans="1:16" hidden="1" outlineLevel="1">
      <c r="A22" s="9">
        <v>40878</v>
      </c>
      <c r="B22" s="15">
        <v>10.1571</v>
      </c>
      <c r="C22" s="15">
        <v>3.7585999999999999</v>
      </c>
      <c r="D22" s="15">
        <v>17.335899999999999</v>
      </c>
      <c r="E22" s="15">
        <v>14.3634</v>
      </c>
      <c r="F22" s="15">
        <v>0.5</v>
      </c>
      <c r="G22" s="15">
        <v>10.2136</v>
      </c>
      <c r="H22" s="15">
        <v>3.7873000000000001</v>
      </c>
      <c r="I22" s="15">
        <v>17.335899999999999</v>
      </c>
      <c r="J22" s="15">
        <v>14.3634</v>
      </c>
      <c r="K22" s="15">
        <v>0.5</v>
      </c>
      <c r="L22" s="15">
        <v>1.4710000000000001</v>
      </c>
      <c r="M22" s="15">
        <v>1.4710000000000001</v>
      </c>
      <c r="N22" s="15">
        <v>0</v>
      </c>
      <c r="O22" s="15">
        <v>0</v>
      </c>
      <c r="P22" s="15">
        <v>0</v>
      </c>
    </row>
    <row r="23" spans="1:16" hidden="1" outlineLevel="1">
      <c r="A23" s="9">
        <v>40909</v>
      </c>
      <c r="B23" s="15">
        <v>8.9133999999999993</v>
      </c>
      <c r="C23" s="15">
        <v>3.0215999999999998</v>
      </c>
      <c r="D23" s="15">
        <v>13.0951</v>
      </c>
      <c r="E23" s="15">
        <v>13.255699999999999</v>
      </c>
      <c r="F23" s="15">
        <v>0</v>
      </c>
      <c r="G23" s="15">
        <v>9.4642999999999997</v>
      </c>
      <c r="H23" s="15">
        <v>3.0693999999999999</v>
      </c>
      <c r="I23" s="15">
        <v>14.5077</v>
      </c>
      <c r="J23" s="15">
        <v>13.255699999999999</v>
      </c>
      <c r="K23" s="15">
        <v>0</v>
      </c>
      <c r="L23" s="15">
        <v>2.4129</v>
      </c>
      <c r="M23" s="15">
        <v>0.91169999999999995</v>
      </c>
      <c r="N23" s="15">
        <v>2.6132</v>
      </c>
      <c r="O23" s="15">
        <v>0</v>
      </c>
      <c r="P23" s="15">
        <v>0</v>
      </c>
    </row>
    <row r="24" spans="1:16" hidden="1" outlineLevel="1">
      <c r="A24" s="9">
        <v>40940</v>
      </c>
      <c r="B24" s="15">
        <v>7.6318000000000001</v>
      </c>
      <c r="C24" s="15">
        <v>4.6757999999999997</v>
      </c>
      <c r="D24" s="15">
        <v>9.9041999999999994</v>
      </c>
      <c r="E24" s="15">
        <v>13.5199</v>
      </c>
      <c r="F24" s="15">
        <v>7.2</v>
      </c>
      <c r="G24" s="15">
        <v>8.3519000000000005</v>
      </c>
      <c r="H24" s="15">
        <v>4.7888999999999999</v>
      </c>
      <c r="I24" s="15">
        <v>11.616300000000001</v>
      </c>
      <c r="J24" s="15">
        <v>13.520099999999999</v>
      </c>
      <c r="K24" s="15">
        <v>7</v>
      </c>
      <c r="L24" s="15">
        <v>4.8926999999999996</v>
      </c>
      <c r="M24" s="15">
        <v>0.80179999999999996</v>
      </c>
      <c r="N24" s="15">
        <v>2.6103999999999998</v>
      </c>
      <c r="O24" s="15">
        <v>3</v>
      </c>
      <c r="P24" s="15">
        <v>7.2</v>
      </c>
    </row>
    <row r="25" spans="1:16" hidden="1" outlineLevel="1">
      <c r="A25" s="9">
        <v>40969</v>
      </c>
      <c r="B25" s="15">
        <v>9.4359999999999999</v>
      </c>
      <c r="C25" s="15">
        <v>3.9266000000000001</v>
      </c>
      <c r="D25" s="15">
        <v>11.934200000000001</v>
      </c>
      <c r="E25" s="15">
        <v>13.987399999999999</v>
      </c>
      <c r="F25" s="15">
        <v>0</v>
      </c>
      <c r="G25" s="15">
        <v>10.360200000000001</v>
      </c>
      <c r="H25" s="15">
        <v>4.0574000000000003</v>
      </c>
      <c r="I25" s="15">
        <v>13.9735</v>
      </c>
      <c r="J25" s="15">
        <v>13.987399999999999</v>
      </c>
      <c r="K25" s="15">
        <v>0</v>
      </c>
      <c r="L25" s="15">
        <v>2.5150000000000001</v>
      </c>
      <c r="M25" s="15">
        <v>0.78149999999999997</v>
      </c>
      <c r="N25" s="15">
        <v>2.7370999999999999</v>
      </c>
      <c r="O25" s="15">
        <v>0</v>
      </c>
      <c r="P25" s="15">
        <v>0</v>
      </c>
    </row>
    <row r="26" spans="1:16" hidden="1" outlineLevel="1">
      <c r="A26" s="9">
        <v>41000</v>
      </c>
      <c r="B26" s="15">
        <v>7.9531000000000001</v>
      </c>
      <c r="C26" s="15">
        <v>4.4316000000000004</v>
      </c>
      <c r="D26" s="15">
        <v>9.9634999999999998</v>
      </c>
      <c r="E26" s="15">
        <v>12.870799999999999</v>
      </c>
      <c r="F26" s="15">
        <v>0</v>
      </c>
      <c r="G26" s="15">
        <v>9.0152999999999999</v>
      </c>
      <c r="H26" s="15">
        <v>4.9672999999999998</v>
      </c>
      <c r="I26" s="15">
        <v>11.348000000000001</v>
      </c>
      <c r="J26" s="15">
        <v>12.870799999999999</v>
      </c>
      <c r="K26" s="15">
        <v>0</v>
      </c>
      <c r="L26" s="15">
        <v>2.9813000000000001</v>
      </c>
      <c r="M26" s="15">
        <v>2</v>
      </c>
      <c r="N26" s="15">
        <v>3.5886999999999998</v>
      </c>
      <c r="O26" s="15">
        <v>0</v>
      </c>
      <c r="P26" s="15">
        <v>0</v>
      </c>
    </row>
    <row r="27" spans="1:16" hidden="1" outlineLevel="1">
      <c r="A27" s="9">
        <v>41030</v>
      </c>
      <c r="B27" s="15">
        <v>11.077199999999999</v>
      </c>
      <c r="C27" s="15">
        <v>6.5907</v>
      </c>
      <c r="D27" s="15">
        <v>13.0032</v>
      </c>
      <c r="E27" s="15">
        <v>15.702</v>
      </c>
      <c r="F27" s="15">
        <v>0</v>
      </c>
      <c r="G27" s="15">
        <v>11.204700000000001</v>
      </c>
      <c r="H27" s="15">
        <v>6.6348000000000003</v>
      </c>
      <c r="I27" s="15">
        <v>13.2212</v>
      </c>
      <c r="J27" s="15">
        <v>15.702</v>
      </c>
      <c r="K27" s="15">
        <v>0</v>
      </c>
      <c r="L27" s="15">
        <v>3.6695000000000002</v>
      </c>
      <c r="M27" s="15">
        <v>2.4369999999999998</v>
      </c>
      <c r="N27" s="15">
        <v>4</v>
      </c>
      <c r="O27" s="15">
        <v>0</v>
      </c>
      <c r="P27" s="15">
        <v>0</v>
      </c>
    </row>
    <row r="28" spans="1:16" hidden="1" outlineLevel="1">
      <c r="A28" s="9">
        <v>41061</v>
      </c>
      <c r="B28" s="15">
        <v>10.706099999999999</v>
      </c>
      <c r="C28" s="15">
        <v>3.9119000000000002</v>
      </c>
      <c r="D28" s="15">
        <v>13.276400000000001</v>
      </c>
      <c r="E28" s="15">
        <v>16.194099999999999</v>
      </c>
      <c r="F28" s="15">
        <v>0</v>
      </c>
      <c r="G28" s="15">
        <v>11.189399999999999</v>
      </c>
      <c r="H28" s="15">
        <v>4.1798000000000002</v>
      </c>
      <c r="I28" s="15">
        <v>13.8232</v>
      </c>
      <c r="J28" s="15">
        <v>16.194099999999999</v>
      </c>
      <c r="K28" s="15">
        <v>0</v>
      </c>
      <c r="L28" s="15">
        <v>2.5198</v>
      </c>
      <c r="M28" s="15">
        <v>0.62180000000000002</v>
      </c>
      <c r="N28" s="15">
        <v>3.8473999999999999</v>
      </c>
      <c r="O28" s="15">
        <v>0</v>
      </c>
      <c r="P28" s="15">
        <v>0</v>
      </c>
    </row>
    <row r="29" spans="1:16" hidden="1" outlineLevel="1">
      <c r="A29" s="9">
        <v>41091</v>
      </c>
      <c r="B29" s="15">
        <v>11.727399999999999</v>
      </c>
      <c r="C29" s="15">
        <v>4.9276999999999997</v>
      </c>
      <c r="D29" s="15">
        <v>14.5718</v>
      </c>
      <c r="E29" s="15">
        <v>15.654999999999999</v>
      </c>
      <c r="F29" s="15">
        <v>0</v>
      </c>
      <c r="G29" s="15">
        <v>13.1737</v>
      </c>
      <c r="H29" s="15">
        <v>5.3819999999999997</v>
      </c>
      <c r="I29" s="15">
        <v>16.841000000000001</v>
      </c>
      <c r="J29" s="15">
        <v>15.654999999999999</v>
      </c>
      <c r="K29" s="15">
        <v>0</v>
      </c>
      <c r="L29" s="15">
        <v>3.13</v>
      </c>
      <c r="M29" s="15">
        <v>2.1099000000000001</v>
      </c>
      <c r="N29" s="15">
        <v>3.5571000000000002</v>
      </c>
      <c r="O29" s="15">
        <v>0</v>
      </c>
      <c r="P29" s="15">
        <v>0</v>
      </c>
    </row>
    <row r="30" spans="1:16" hidden="1" outlineLevel="1">
      <c r="A30" s="9">
        <v>41122</v>
      </c>
      <c r="B30" s="15">
        <v>16.005400000000002</v>
      </c>
      <c r="C30" s="15">
        <v>6.0541999999999998</v>
      </c>
      <c r="D30" s="15">
        <v>19.171399999999998</v>
      </c>
      <c r="E30" s="15">
        <v>15.061500000000001</v>
      </c>
      <c r="F30" s="15">
        <v>0</v>
      </c>
      <c r="G30" s="15">
        <v>16.223800000000001</v>
      </c>
      <c r="H30" s="15">
        <v>6.1919000000000004</v>
      </c>
      <c r="I30" s="15">
        <v>19.3766</v>
      </c>
      <c r="J30" s="15">
        <v>15.061500000000001</v>
      </c>
      <c r="K30" s="15">
        <v>0</v>
      </c>
      <c r="L30" s="15">
        <v>3.6242999999999999</v>
      </c>
      <c r="M30" s="15">
        <v>1.492</v>
      </c>
      <c r="N30" s="15">
        <v>5.0004999999999997</v>
      </c>
      <c r="O30" s="15">
        <v>0</v>
      </c>
      <c r="P30" s="15">
        <v>0</v>
      </c>
    </row>
    <row r="31" spans="1:16" hidden="1" outlineLevel="1">
      <c r="A31" s="9">
        <v>41153</v>
      </c>
      <c r="B31" s="15">
        <v>14.2362</v>
      </c>
      <c r="C31" s="15">
        <v>7.0815999999999999</v>
      </c>
      <c r="D31" s="15">
        <v>16.43</v>
      </c>
      <c r="E31" s="15">
        <v>14.895</v>
      </c>
      <c r="F31" s="15">
        <v>0</v>
      </c>
      <c r="G31" s="15">
        <v>14.622299999999999</v>
      </c>
      <c r="H31" s="15">
        <v>7.1018999999999997</v>
      </c>
      <c r="I31" s="15">
        <v>17.039000000000001</v>
      </c>
      <c r="J31" s="15">
        <v>14.9908</v>
      </c>
      <c r="K31" s="15">
        <v>0</v>
      </c>
      <c r="L31" s="15">
        <v>3.8475999999999999</v>
      </c>
      <c r="M31" s="15">
        <v>0.90680000000000005</v>
      </c>
      <c r="N31" s="15">
        <v>3.9022000000000001</v>
      </c>
      <c r="O31" s="15">
        <v>6</v>
      </c>
      <c r="P31" s="15">
        <v>0</v>
      </c>
    </row>
    <row r="32" spans="1:16" hidden="1" outlineLevel="1">
      <c r="A32" s="9">
        <v>41183</v>
      </c>
      <c r="B32" s="15">
        <v>15.7546</v>
      </c>
      <c r="C32" s="15">
        <v>4.7401</v>
      </c>
      <c r="D32" s="15">
        <v>19.927299999999999</v>
      </c>
      <c r="E32" s="15">
        <v>6.9493999999999998</v>
      </c>
      <c r="F32" s="15">
        <v>0</v>
      </c>
      <c r="G32" s="15">
        <v>16.406099999999999</v>
      </c>
      <c r="H32" s="15">
        <v>4.9432999999999998</v>
      </c>
      <c r="I32" s="15">
        <v>20.6572</v>
      </c>
      <c r="J32" s="15">
        <v>6.9493999999999998</v>
      </c>
      <c r="K32" s="15">
        <v>0</v>
      </c>
      <c r="L32" s="15">
        <v>3.4979</v>
      </c>
      <c r="M32" s="15">
        <v>1.952</v>
      </c>
      <c r="N32" s="15">
        <v>4.3594999999999997</v>
      </c>
      <c r="O32" s="15">
        <v>0</v>
      </c>
      <c r="P32" s="15">
        <v>0</v>
      </c>
    </row>
    <row r="33" spans="1:16" hidden="1" outlineLevel="1">
      <c r="A33" s="9">
        <v>41214</v>
      </c>
      <c r="B33" s="15">
        <v>21.073499999999999</v>
      </c>
      <c r="C33" s="15">
        <v>7.3615000000000004</v>
      </c>
      <c r="D33" s="15">
        <v>24.971900000000002</v>
      </c>
      <c r="E33" s="15">
        <v>14.5467</v>
      </c>
      <c r="F33" s="15">
        <v>0</v>
      </c>
      <c r="G33" s="15">
        <v>22.555</v>
      </c>
      <c r="H33" s="15">
        <v>7.6843000000000004</v>
      </c>
      <c r="I33" s="15">
        <v>26.936299999999999</v>
      </c>
      <c r="J33" s="15">
        <v>14.5467</v>
      </c>
      <c r="K33" s="15">
        <v>0</v>
      </c>
      <c r="L33" s="15">
        <v>3.6404000000000001</v>
      </c>
      <c r="M33" s="15">
        <v>1.722</v>
      </c>
      <c r="N33" s="15">
        <v>3.9823</v>
      </c>
      <c r="O33" s="15">
        <v>0</v>
      </c>
      <c r="P33" s="15">
        <v>0</v>
      </c>
    </row>
    <row r="34" spans="1:16" hidden="1" outlineLevel="1">
      <c r="A34" s="9">
        <v>41244</v>
      </c>
      <c r="B34" s="15">
        <v>15.4518</v>
      </c>
      <c r="C34" s="15">
        <v>6.3296000000000001</v>
      </c>
      <c r="D34" s="15">
        <v>19.324400000000001</v>
      </c>
      <c r="E34" s="15">
        <v>10.760199999999999</v>
      </c>
      <c r="F34" s="15">
        <v>0</v>
      </c>
      <c r="G34" s="15">
        <v>16.1111</v>
      </c>
      <c r="H34" s="15">
        <v>6.3368000000000002</v>
      </c>
      <c r="I34" s="15">
        <v>20.413</v>
      </c>
      <c r="J34" s="15">
        <v>14.3124</v>
      </c>
      <c r="K34" s="15">
        <v>0</v>
      </c>
      <c r="L34" s="15">
        <v>3.7717999999999998</v>
      </c>
      <c r="M34" s="15">
        <v>2.2324999999999999</v>
      </c>
      <c r="N34" s="15">
        <v>4.0822000000000003</v>
      </c>
      <c r="O34" s="15">
        <v>1.7372000000000001</v>
      </c>
      <c r="P34" s="15">
        <v>0</v>
      </c>
    </row>
    <row r="35" spans="1:16" hidden="1" outlineLevel="1">
      <c r="A35" s="9">
        <v>41275</v>
      </c>
      <c r="B35" s="15">
        <v>11.974399999999999</v>
      </c>
      <c r="C35" s="15">
        <v>6.1837</v>
      </c>
      <c r="D35" s="15">
        <v>15.770200000000001</v>
      </c>
      <c r="E35" s="15">
        <v>13.3886</v>
      </c>
      <c r="F35" s="15">
        <v>0</v>
      </c>
      <c r="G35" s="15">
        <v>12.7981</v>
      </c>
      <c r="H35" s="15">
        <v>6.2519</v>
      </c>
      <c r="I35" s="15">
        <v>17.808199999999999</v>
      </c>
      <c r="J35" s="15">
        <v>13.3886</v>
      </c>
      <c r="K35" s="15">
        <v>0</v>
      </c>
      <c r="L35" s="15">
        <v>3.8631000000000002</v>
      </c>
      <c r="M35" s="15">
        <v>2.0924</v>
      </c>
      <c r="N35" s="15">
        <v>3.9946000000000002</v>
      </c>
      <c r="O35" s="15">
        <v>0</v>
      </c>
      <c r="P35" s="15">
        <v>0</v>
      </c>
    </row>
    <row r="36" spans="1:16" hidden="1" outlineLevel="1">
      <c r="A36" s="9">
        <v>41306</v>
      </c>
      <c r="B36" s="15">
        <v>12.6584</v>
      </c>
      <c r="C36" s="15">
        <v>5.66</v>
      </c>
      <c r="D36" s="15">
        <v>12.2026</v>
      </c>
      <c r="E36" s="15">
        <v>16.144300000000001</v>
      </c>
      <c r="F36" s="15">
        <v>9.5471000000000004</v>
      </c>
      <c r="G36" s="15">
        <v>13.2691</v>
      </c>
      <c r="H36" s="15">
        <v>5.6703000000000001</v>
      </c>
      <c r="I36" s="15">
        <v>15.009499999999999</v>
      </c>
      <c r="J36" s="15">
        <v>16.144300000000001</v>
      </c>
      <c r="K36" s="15">
        <v>10.0085</v>
      </c>
      <c r="L36" s="15">
        <v>5.7012999999999998</v>
      </c>
      <c r="M36" s="15">
        <v>1.7524</v>
      </c>
      <c r="N36" s="15">
        <v>5.7668999999999997</v>
      </c>
      <c r="O36" s="15">
        <v>0</v>
      </c>
      <c r="P36" s="15">
        <v>5.5</v>
      </c>
    </row>
    <row r="37" spans="1:16" hidden="1" outlineLevel="1">
      <c r="A37" s="9">
        <v>41334</v>
      </c>
      <c r="B37" s="15">
        <v>10.6435</v>
      </c>
      <c r="C37" s="15">
        <v>6.6833</v>
      </c>
      <c r="D37" s="15">
        <v>12.7659</v>
      </c>
      <c r="E37" s="15">
        <v>13.585100000000001</v>
      </c>
      <c r="F37" s="15">
        <v>14.5</v>
      </c>
      <c r="G37" s="15">
        <v>10.781499999999999</v>
      </c>
      <c r="H37" s="15">
        <v>6.7186000000000003</v>
      </c>
      <c r="I37" s="15">
        <v>13.0166</v>
      </c>
      <c r="J37" s="15">
        <v>13.585100000000001</v>
      </c>
      <c r="K37" s="15">
        <v>14.5</v>
      </c>
      <c r="L37" s="15">
        <v>3.5640999999999998</v>
      </c>
      <c r="M37" s="15">
        <v>2.2000999999999999</v>
      </c>
      <c r="N37" s="15">
        <v>3.7957000000000001</v>
      </c>
      <c r="O37" s="15">
        <v>0</v>
      </c>
      <c r="P37" s="15">
        <v>0</v>
      </c>
    </row>
    <row r="38" spans="1:16" hidden="1" outlineLevel="1">
      <c r="A38" s="9">
        <v>41365</v>
      </c>
      <c r="B38" s="15">
        <v>9.0112000000000005</v>
      </c>
      <c r="C38" s="15">
        <v>7.4238999999999997</v>
      </c>
      <c r="D38" s="15">
        <v>10.217000000000001</v>
      </c>
      <c r="E38" s="15">
        <v>16.1021</v>
      </c>
      <c r="F38" s="15">
        <v>19</v>
      </c>
      <c r="G38" s="15">
        <v>9.6532</v>
      </c>
      <c r="H38" s="15">
        <v>7.4383999999999997</v>
      </c>
      <c r="I38" s="15">
        <v>12.580500000000001</v>
      </c>
      <c r="J38" s="15">
        <v>16.1021</v>
      </c>
      <c r="K38" s="15">
        <v>19</v>
      </c>
      <c r="L38" s="15">
        <v>6.5347999999999997</v>
      </c>
      <c r="M38" s="15">
        <v>3.2018</v>
      </c>
      <c r="N38" s="15">
        <v>6.5606999999999998</v>
      </c>
      <c r="O38" s="15">
        <v>0</v>
      </c>
      <c r="P38" s="15">
        <v>0</v>
      </c>
    </row>
    <row r="39" spans="1:16" hidden="1" outlineLevel="1">
      <c r="A39" s="9">
        <v>41395</v>
      </c>
      <c r="B39" s="15">
        <v>11.286199999999999</v>
      </c>
      <c r="C39" s="15">
        <v>8.5479000000000003</v>
      </c>
      <c r="D39" s="15">
        <v>12.976699999999999</v>
      </c>
      <c r="E39" s="15">
        <v>15.7418</v>
      </c>
      <c r="F39" s="15">
        <v>0</v>
      </c>
      <c r="G39" s="15">
        <v>11.598699999999999</v>
      </c>
      <c r="H39" s="15">
        <v>8.6225000000000005</v>
      </c>
      <c r="I39" s="15">
        <v>13.517099999999999</v>
      </c>
      <c r="J39" s="15">
        <v>15.7418</v>
      </c>
      <c r="K39" s="15">
        <v>0</v>
      </c>
      <c r="L39" s="15">
        <v>3.0670000000000002</v>
      </c>
      <c r="M39" s="15">
        <v>2.2311000000000001</v>
      </c>
      <c r="N39" s="15">
        <v>3.1831999999999998</v>
      </c>
      <c r="O39" s="15">
        <v>0</v>
      </c>
      <c r="P39" s="15">
        <v>0</v>
      </c>
    </row>
    <row r="40" spans="1:16" hidden="1" outlineLevel="1">
      <c r="A40" s="9">
        <v>41426</v>
      </c>
      <c r="B40" s="15">
        <v>10.802199999999999</v>
      </c>
      <c r="C40" s="15">
        <v>9.7355999999999998</v>
      </c>
      <c r="D40" s="15">
        <v>10.713900000000001</v>
      </c>
      <c r="E40" s="15">
        <v>16.627600000000001</v>
      </c>
      <c r="F40" s="15">
        <v>0</v>
      </c>
      <c r="G40" s="15">
        <v>10.8409</v>
      </c>
      <c r="H40" s="15">
        <v>9.7658000000000005</v>
      </c>
      <c r="I40" s="15">
        <v>10.759399999999999</v>
      </c>
      <c r="J40" s="15">
        <v>16.627600000000001</v>
      </c>
      <c r="K40" s="15">
        <v>0</v>
      </c>
      <c r="L40" s="15">
        <v>3.9022000000000001</v>
      </c>
      <c r="M40" s="15">
        <v>1.9923999999999999</v>
      </c>
      <c r="N40" s="15">
        <v>4.5106000000000002</v>
      </c>
      <c r="O40" s="15">
        <v>0</v>
      </c>
      <c r="P40" s="15">
        <v>0</v>
      </c>
    </row>
    <row r="41" spans="1:16" hidden="1" outlineLevel="1">
      <c r="A41" s="9">
        <v>41456</v>
      </c>
      <c r="B41" s="15">
        <v>11.3093</v>
      </c>
      <c r="C41" s="15">
        <v>9.9123000000000001</v>
      </c>
      <c r="D41" s="15">
        <v>11.870799999999999</v>
      </c>
      <c r="E41" s="15">
        <v>15.8675</v>
      </c>
      <c r="F41" s="15">
        <v>0</v>
      </c>
      <c r="G41" s="15">
        <v>12.289400000000001</v>
      </c>
      <c r="H41" s="15">
        <v>9.9162999999999997</v>
      </c>
      <c r="I41" s="15">
        <v>14.111000000000001</v>
      </c>
      <c r="J41" s="15">
        <v>15.886200000000001</v>
      </c>
      <c r="K41" s="15">
        <v>0</v>
      </c>
      <c r="L41" s="15">
        <v>4.5101000000000004</v>
      </c>
      <c r="M41" s="15">
        <v>1</v>
      </c>
      <c r="N41" s="15">
        <v>4.5134999999999996</v>
      </c>
      <c r="O41" s="15">
        <v>6.5</v>
      </c>
      <c r="P41" s="15">
        <v>0</v>
      </c>
    </row>
    <row r="42" spans="1:16" hidden="1" outlineLevel="1">
      <c r="A42" s="9">
        <v>41487</v>
      </c>
      <c r="B42" s="15">
        <v>9.0978999999999992</v>
      </c>
      <c r="C42" s="15">
        <v>9.3768999999999991</v>
      </c>
      <c r="D42" s="15">
        <v>8.5816999999999997</v>
      </c>
      <c r="E42" s="15">
        <v>14.928100000000001</v>
      </c>
      <c r="F42" s="15">
        <v>5</v>
      </c>
      <c r="G42" s="15">
        <v>11.215299999999999</v>
      </c>
      <c r="H42" s="15">
        <v>9.4839000000000002</v>
      </c>
      <c r="I42" s="15">
        <v>12.236499999999999</v>
      </c>
      <c r="J42" s="15">
        <v>14.933999999999999</v>
      </c>
      <c r="K42" s="15">
        <v>5</v>
      </c>
      <c r="L42" s="15">
        <v>2.0750999999999999</v>
      </c>
      <c r="M42" s="15">
        <v>2.2050000000000001</v>
      </c>
      <c r="N42" s="15">
        <v>2.0718000000000001</v>
      </c>
      <c r="O42" s="15">
        <v>6.5</v>
      </c>
      <c r="P42" s="15">
        <v>0</v>
      </c>
    </row>
    <row r="43" spans="1:16" hidden="1" outlineLevel="1">
      <c r="A43" s="9">
        <v>41518</v>
      </c>
      <c r="B43" s="15">
        <v>9.2791999999999994</v>
      </c>
      <c r="C43" s="15">
        <v>7.3445999999999998</v>
      </c>
      <c r="D43" s="15">
        <v>10.3512</v>
      </c>
      <c r="E43" s="15">
        <v>15.865</v>
      </c>
      <c r="F43" s="15">
        <v>0</v>
      </c>
      <c r="G43" s="15">
        <v>10.4345</v>
      </c>
      <c r="H43" s="15">
        <v>7.5655999999999999</v>
      </c>
      <c r="I43" s="15">
        <v>13.0503</v>
      </c>
      <c r="J43" s="15">
        <v>15.865</v>
      </c>
      <c r="K43" s="15">
        <v>0</v>
      </c>
      <c r="L43" s="15">
        <v>6.1643999999999997</v>
      </c>
      <c r="M43" s="15">
        <v>1.8541000000000001</v>
      </c>
      <c r="N43" s="15">
        <v>6.4012000000000002</v>
      </c>
      <c r="O43" s="15">
        <v>0</v>
      </c>
      <c r="P43" s="15">
        <v>0</v>
      </c>
    </row>
    <row r="44" spans="1:16" hidden="1" outlineLevel="1">
      <c r="A44" s="9">
        <v>41548</v>
      </c>
      <c r="B44" s="15">
        <v>9.8932000000000002</v>
      </c>
      <c r="C44" s="15">
        <v>5.5088999999999997</v>
      </c>
      <c r="D44" s="15">
        <v>13.7651</v>
      </c>
      <c r="E44" s="15">
        <v>17.247699999999998</v>
      </c>
      <c r="F44" s="15">
        <v>0</v>
      </c>
      <c r="G44" s="15">
        <v>10.020200000000001</v>
      </c>
      <c r="H44" s="15">
        <v>5.5305999999999997</v>
      </c>
      <c r="I44" s="15">
        <v>14.113799999999999</v>
      </c>
      <c r="J44" s="15">
        <v>17.815899999999999</v>
      </c>
      <c r="K44" s="15">
        <v>0</v>
      </c>
      <c r="L44" s="15">
        <v>4.4649999999999999</v>
      </c>
      <c r="M44" s="15">
        <v>2.3450000000000002</v>
      </c>
      <c r="N44" s="15">
        <v>4.7649999999999997</v>
      </c>
      <c r="O44" s="15">
        <v>5.5182000000000002</v>
      </c>
      <c r="P44" s="15">
        <v>0</v>
      </c>
    </row>
    <row r="45" spans="1:16" hidden="1" outlineLevel="1">
      <c r="A45" s="9">
        <v>41579</v>
      </c>
      <c r="B45" s="15">
        <v>10.147</v>
      </c>
      <c r="C45" s="15">
        <v>5.7446000000000002</v>
      </c>
      <c r="D45" s="15">
        <v>13.938499999999999</v>
      </c>
      <c r="E45" s="15">
        <v>14.724</v>
      </c>
      <c r="F45" s="15">
        <v>0</v>
      </c>
      <c r="G45" s="15">
        <v>10.255000000000001</v>
      </c>
      <c r="H45" s="15">
        <v>5.7633000000000001</v>
      </c>
      <c r="I45" s="15">
        <v>13.996700000000001</v>
      </c>
      <c r="J45" s="15">
        <v>16.9282</v>
      </c>
      <c r="K45" s="15">
        <v>0</v>
      </c>
      <c r="L45" s="15">
        <v>3.3957000000000002</v>
      </c>
      <c r="M45" s="15">
        <v>2.5348000000000002</v>
      </c>
      <c r="N45" s="15">
        <v>3.1819999999999999</v>
      </c>
      <c r="O45" s="15">
        <v>3.6688000000000001</v>
      </c>
      <c r="P45" s="15">
        <v>0</v>
      </c>
    </row>
    <row r="46" spans="1:16" hidden="1" outlineLevel="1">
      <c r="A46" s="9">
        <v>41609</v>
      </c>
      <c r="B46" s="15">
        <v>13.238</v>
      </c>
      <c r="C46" s="15">
        <v>6.1547000000000001</v>
      </c>
      <c r="D46" s="15">
        <v>15.966200000000001</v>
      </c>
      <c r="E46" s="15">
        <v>21.3811</v>
      </c>
      <c r="F46" s="15">
        <v>19</v>
      </c>
      <c r="G46" s="15">
        <v>13.2744</v>
      </c>
      <c r="H46" s="15">
        <v>6.1687000000000003</v>
      </c>
      <c r="I46" s="15">
        <v>16.015999999999998</v>
      </c>
      <c r="J46" s="15">
        <v>21.3811</v>
      </c>
      <c r="K46" s="15">
        <v>19</v>
      </c>
      <c r="L46" s="15">
        <v>4.8269000000000002</v>
      </c>
      <c r="M46" s="15">
        <v>2.0531999999999999</v>
      </c>
      <c r="N46" s="15">
        <v>5.6447000000000003</v>
      </c>
      <c r="O46" s="15">
        <v>0</v>
      </c>
      <c r="P46" s="15">
        <v>0</v>
      </c>
    </row>
    <row r="47" spans="1:16" hidden="1" outlineLevel="1">
      <c r="A47" s="9">
        <v>41640</v>
      </c>
      <c r="B47" s="15">
        <v>10.0191</v>
      </c>
      <c r="C47" s="15">
        <v>6.1816000000000004</v>
      </c>
      <c r="D47" s="15">
        <v>14.4887</v>
      </c>
      <c r="E47" s="15">
        <v>6.5134999999999996</v>
      </c>
      <c r="F47" s="15">
        <v>0</v>
      </c>
      <c r="G47" s="15">
        <v>10.186500000000001</v>
      </c>
      <c r="H47" s="15">
        <v>6.1955</v>
      </c>
      <c r="I47" s="15">
        <v>14.946099999999999</v>
      </c>
      <c r="J47" s="15">
        <v>14.696999999999999</v>
      </c>
      <c r="K47" s="15">
        <v>0</v>
      </c>
      <c r="L47" s="15">
        <v>5.4759000000000002</v>
      </c>
      <c r="M47" s="15">
        <v>2.2913000000000001</v>
      </c>
      <c r="N47" s="15">
        <v>6.3181000000000003</v>
      </c>
      <c r="O47" s="15">
        <v>3.8852000000000002</v>
      </c>
      <c r="P47" s="15">
        <v>0</v>
      </c>
    </row>
    <row r="48" spans="1:16" hidden="1" outlineLevel="1">
      <c r="A48" s="9">
        <v>41671</v>
      </c>
      <c r="B48" s="15">
        <v>15.880599999999999</v>
      </c>
      <c r="C48" s="15">
        <v>7.6905999999999999</v>
      </c>
      <c r="D48" s="15">
        <v>17.818200000000001</v>
      </c>
      <c r="E48" s="15">
        <v>13.6256</v>
      </c>
      <c r="F48" s="15">
        <v>0</v>
      </c>
      <c r="G48" s="15">
        <v>16.120899999999999</v>
      </c>
      <c r="H48" s="15">
        <v>7.7492000000000001</v>
      </c>
      <c r="I48" s="15">
        <v>18.128599999999999</v>
      </c>
      <c r="J48" s="15">
        <v>13.6256</v>
      </c>
      <c r="K48" s="15">
        <v>0</v>
      </c>
      <c r="L48" s="15">
        <v>5.3563999999999998</v>
      </c>
      <c r="M48" s="15">
        <v>2.6682000000000001</v>
      </c>
      <c r="N48" s="15">
        <v>5.6508000000000003</v>
      </c>
      <c r="O48" s="15">
        <v>0</v>
      </c>
      <c r="P48" s="15">
        <v>0</v>
      </c>
    </row>
    <row r="49" spans="1:16" hidden="1" outlineLevel="1">
      <c r="A49" s="9">
        <v>41699</v>
      </c>
      <c r="B49" s="15">
        <v>11.2379</v>
      </c>
      <c r="C49" s="15">
        <v>4.7363</v>
      </c>
      <c r="D49" s="15">
        <v>16.213899999999999</v>
      </c>
      <c r="E49" s="15">
        <v>6.3041</v>
      </c>
      <c r="F49" s="15">
        <v>0</v>
      </c>
      <c r="G49" s="15">
        <v>11.4298</v>
      </c>
      <c r="H49" s="15">
        <v>4.7363</v>
      </c>
      <c r="I49" s="15">
        <v>16.728000000000002</v>
      </c>
      <c r="J49" s="15">
        <v>6.3041</v>
      </c>
      <c r="K49" s="15">
        <v>0</v>
      </c>
      <c r="L49" s="15">
        <v>1.1638999999999999</v>
      </c>
      <c r="M49" s="15">
        <v>0</v>
      </c>
      <c r="N49" s="15">
        <v>1.1638999999999999</v>
      </c>
      <c r="O49" s="15">
        <v>0</v>
      </c>
      <c r="P49" s="15">
        <v>0</v>
      </c>
    </row>
    <row r="50" spans="1:16" hidden="1" outlineLevel="1">
      <c r="A50" s="9">
        <v>41730</v>
      </c>
      <c r="B50" s="15">
        <v>13.0829</v>
      </c>
      <c r="C50" s="15">
        <v>7.6364000000000001</v>
      </c>
      <c r="D50" s="15">
        <v>15.100099999999999</v>
      </c>
      <c r="E50" s="15">
        <v>9.0801999999999996</v>
      </c>
      <c r="F50" s="15">
        <v>16.3</v>
      </c>
      <c r="G50" s="15">
        <v>13.684900000000001</v>
      </c>
      <c r="H50" s="15">
        <v>7.6364000000000001</v>
      </c>
      <c r="I50" s="15">
        <v>16.161999999999999</v>
      </c>
      <c r="J50" s="15">
        <v>9.0801999999999996</v>
      </c>
      <c r="K50" s="15">
        <v>16.3</v>
      </c>
      <c r="L50" s="15">
        <v>3.1196999999999999</v>
      </c>
      <c r="M50" s="15">
        <v>0</v>
      </c>
      <c r="N50" s="15">
        <v>3.1196999999999999</v>
      </c>
      <c r="O50" s="15">
        <v>0</v>
      </c>
      <c r="P50" s="15">
        <v>0</v>
      </c>
    </row>
    <row r="51" spans="1:16" hidden="1" outlineLevel="1">
      <c r="A51" s="9">
        <v>41760</v>
      </c>
      <c r="B51" s="15">
        <v>13.851800000000001</v>
      </c>
      <c r="C51" s="15">
        <v>7.8022999999999998</v>
      </c>
      <c r="D51" s="15">
        <v>15.694599999999999</v>
      </c>
      <c r="E51" s="15">
        <v>6.0979999999999999</v>
      </c>
      <c r="F51" s="15">
        <v>16.3</v>
      </c>
      <c r="G51" s="15">
        <v>14.391299999999999</v>
      </c>
      <c r="H51" s="15">
        <v>7.9359999999999999</v>
      </c>
      <c r="I51" s="15">
        <v>16.502199999999998</v>
      </c>
      <c r="J51" s="15">
        <v>6.0979999999999999</v>
      </c>
      <c r="K51" s="15">
        <v>16.3</v>
      </c>
      <c r="L51" s="15">
        <v>5.4592000000000001</v>
      </c>
      <c r="M51" s="15">
        <v>2.5</v>
      </c>
      <c r="N51" s="15">
        <v>5.6459999999999999</v>
      </c>
      <c r="O51" s="15">
        <v>0</v>
      </c>
      <c r="P51" s="15">
        <v>0</v>
      </c>
    </row>
    <row r="52" spans="1:16" hidden="1" outlineLevel="1">
      <c r="A52" s="9">
        <v>41791</v>
      </c>
      <c r="B52" s="15">
        <v>13.925700000000001</v>
      </c>
      <c r="C52" s="15">
        <v>7.8472</v>
      </c>
      <c r="D52" s="15">
        <v>16.770900000000001</v>
      </c>
      <c r="E52" s="15">
        <v>9.3858999999999995</v>
      </c>
      <c r="F52" s="15">
        <v>0</v>
      </c>
      <c r="G52" s="15">
        <v>14.1928</v>
      </c>
      <c r="H52" s="15">
        <v>7.8977000000000004</v>
      </c>
      <c r="I52" s="15">
        <v>17.2758</v>
      </c>
      <c r="J52" s="15">
        <v>9.3858999999999995</v>
      </c>
      <c r="K52" s="15">
        <v>0</v>
      </c>
      <c r="L52" s="15">
        <v>6.1848999999999998</v>
      </c>
      <c r="M52" s="15">
        <v>2.5</v>
      </c>
      <c r="N52" s="15">
        <v>6.4564000000000004</v>
      </c>
      <c r="O52" s="15">
        <v>0</v>
      </c>
      <c r="P52" s="15">
        <v>0</v>
      </c>
    </row>
    <row r="53" spans="1:16" hidden="1" outlineLevel="1">
      <c r="A53" s="9">
        <v>41821</v>
      </c>
      <c r="B53" s="15">
        <v>12.158799999999999</v>
      </c>
      <c r="C53" s="15">
        <v>7.9316000000000004</v>
      </c>
      <c r="D53" s="15">
        <v>13.841900000000001</v>
      </c>
      <c r="E53" s="15">
        <v>8.1408000000000005</v>
      </c>
      <c r="F53" s="15">
        <v>16.3</v>
      </c>
      <c r="G53" s="15">
        <v>12.3978</v>
      </c>
      <c r="H53" s="15">
        <v>8.0670000000000002</v>
      </c>
      <c r="I53" s="15">
        <v>14.1891</v>
      </c>
      <c r="J53" s="15">
        <v>8.1395</v>
      </c>
      <c r="K53" s="15">
        <v>16.3</v>
      </c>
      <c r="L53" s="15">
        <v>5.6757</v>
      </c>
      <c r="M53" s="15">
        <v>4.2371999999999996</v>
      </c>
      <c r="N53" s="15">
        <v>6.0042999999999997</v>
      </c>
      <c r="O53" s="15">
        <v>10</v>
      </c>
      <c r="P53" s="15">
        <v>0</v>
      </c>
    </row>
    <row r="54" spans="1:16" hidden="1" outlineLevel="1" collapsed="1">
      <c r="A54" s="9">
        <v>41852</v>
      </c>
      <c r="B54" s="15">
        <v>11.6347</v>
      </c>
      <c r="C54" s="15">
        <v>8.2629000000000001</v>
      </c>
      <c r="D54" s="15">
        <v>13.6776</v>
      </c>
      <c r="E54" s="15">
        <v>5.3859000000000004</v>
      </c>
      <c r="F54" s="15">
        <v>0</v>
      </c>
      <c r="G54" s="15">
        <v>12.7714</v>
      </c>
      <c r="H54" s="15">
        <v>8.2904</v>
      </c>
      <c r="I54" s="15">
        <v>15.2529</v>
      </c>
      <c r="J54" s="15">
        <v>6.6387</v>
      </c>
      <c r="K54" s="15">
        <v>0</v>
      </c>
      <c r="L54" s="15">
        <v>2.7349000000000001</v>
      </c>
      <c r="M54" s="15">
        <v>2.5</v>
      </c>
      <c r="N54" s="15">
        <v>3.0215999999999998</v>
      </c>
      <c r="O54" s="15">
        <v>1.7575000000000001</v>
      </c>
      <c r="P54" s="15">
        <v>0</v>
      </c>
    </row>
    <row r="55" spans="1:16" hidden="1" outlineLevel="1" collapsed="1">
      <c r="A55" s="9">
        <v>41883</v>
      </c>
      <c r="B55" s="15">
        <v>11.715400000000001</v>
      </c>
      <c r="C55" s="15">
        <v>7.9957000000000003</v>
      </c>
      <c r="D55" s="15">
        <v>14.2986</v>
      </c>
      <c r="E55" s="15">
        <v>7.3135000000000003</v>
      </c>
      <c r="F55" s="15">
        <v>0</v>
      </c>
      <c r="G55" s="15">
        <v>12.3619</v>
      </c>
      <c r="H55" s="15">
        <v>8.0069999999999997</v>
      </c>
      <c r="I55" s="15">
        <v>15.8538</v>
      </c>
      <c r="J55" s="15">
        <v>7.3135000000000003</v>
      </c>
      <c r="K55" s="15">
        <v>0</v>
      </c>
      <c r="L55" s="15">
        <v>4.7130000000000001</v>
      </c>
      <c r="M55" s="15">
        <v>2.5</v>
      </c>
      <c r="N55" s="15">
        <v>4.7297000000000002</v>
      </c>
      <c r="O55" s="15">
        <v>0</v>
      </c>
      <c r="P55" s="15">
        <v>0</v>
      </c>
    </row>
    <row r="56" spans="1:16" hidden="1" outlineLevel="1" collapsed="1">
      <c r="A56" s="9">
        <v>41913</v>
      </c>
      <c r="B56" s="15">
        <v>12.309900000000001</v>
      </c>
      <c r="C56" s="15">
        <v>7.6249000000000002</v>
      </c>
      <c r="D56" s="15">
        <v>14.21</v>
      </c>
      <c r="E56" s="15">
        <v>6.9255000000000004</v>
      </c>
      <c r="F56" s="15">
        <v>0</v>
      </c>
      <c r="G56" s="15">
        <v>13.730600000000001</v>
      </c>
      <c r="H56" s="15">
        <v>7.6702000000000004</v>
      </c>
      <c r="I56" s="15">
        <v>17.0564</v>
      </c>
      <c r="J56" s="15">
        <v>6.9246999999999996</v>
      </c>
      <c r="K56" s="15">
        <v>0</v>
      </c>
      <c r="L56" s="15">
        <v>6.5141</v>
      </c>
      <c r="M56" s="15">
        <v>2.5203000000000002</v>
      </c>
      <c r="N56" s="15">
        <v>6.5491999999999999</v>
      </c>
      <c r="O56" s="15">
        <v>10</v>
      </c>
      <c r="P56" s="15">
        <v>0</v>
      </c>
    </row>
    <row r="57" spans="1:16" hidden="1" outlineLevel="1" collapsed="1">
      <c r="A57" s="9">
        <v>41944</v>
      </c>
      <c r="B57" s="15">
        <v>13.184100000000001</v>
      </c>
      <c r="C57" s="15">
        <v>7.8734999999999999</v>
      </c>
      <c r="D57" s="15">
        <v>14.659800000000001</v>
      </c>
      <c r="E57" s="15">
        <v>7.4672000000000001</v>
      </c>
      <c r="F57" s="15">
        <v>0</v>
      </c>
      <c r="G57" s="15">
        <v>15.1953</v>
      </c>
      <c r="H57" s="15">
        <v>8.0001999999999995</v>
      </c>
      <c r="I57" s="15">
        <v>17.885999999999999</v>
      </c>
      <c r="J57" s="15">
        <v>7.4672000000000001</v>
      </c>
      <c r="K57" s="15">
        <v>0</v>
      </c>
      <c r="L57" s="15">
        <v>5.9894999999999996</v>
      </c>
      <c r="M57" s="15">
        <v>3.5</v>
      </c>
      <c r="N57" s="15">
        <v>6.0406000000000004</v>
      </c>
      <c r="O57" s="15">
        <v>0</v>
      </c>
      <c r="P57" s="15">
        <v>0</v>
      </c>
    </row>
    <row r="58" spans="1:16" hidden="1" outlineLevel="1" collapsed="1">
      <c r="A58" s="9">
        <v>41974</v>
      </c>
      <c r="B58" s="15">
        <v>11.648300000000001</v>
      </c>
      <c r="C58" s="15">
        <v>7.9527999999999999</v>
      </c>
      <c r="D58" s="15">
        <v>12.564</v>
      </c>
      <c r="E58" s="15">
        <v>11.213800000000001</v>
      </c>
      <c r="F58" s="15">
        <v>22</v>
      </c>
      <c r="G58" s="15">
        <v>13.819000000000001</v>
      </c>
      <c r="H58" s="15">
        <v>8.0231999999999992</v>
      </c>
      <c r="I58" s="15">
        <v>16.4526</v>
      </c>
      <c r="J58" s="15">
        <v>11.4801</v>
      </c>
      <c r="K58" s="15">
        <v>22</v>
      </c>
      <c r="L58" s="15">
        <v>7.2584999999999997</v>
      </c>
      <c r="M58" s="15">
        <v>3.2014999999999998</v>
      </c>
      <c r="N58" s="15">
        <v>7.3144</v>
      </c>
      <c r="O58" s="15">
        <v>6.4899999999999999E-2</v>
      </c>
      <c r="P58" s="15">
        <v>0</v>
      </c>
    </row>
    <row r="59" spans="1:16" hidden="1" outlineLevel="1" collapsed="1">
      <c r="A59" s="9">
        <v>42005</v>
      </c>
      <c r="B59" s="15">
        <v>11.735300000000001</v>
      </c>
      <c r="C59" s="15">
        <v>7.9504999999999999</v>
      </c>
      <c r="D59" s="15">
        <v>12.221500000000001</v>
      </c>
      <c r="E59" s="15">
        <v>10.5471</v>
      </c>
      <c r="F59" s="15">
        <v>0</v>
      </c>
      <c r="G59" s="15">
        <v>13.5855</v>
      </c>
      <c r="H59" s="15">
        <v>8.2039000000000009</v>
      </c>
      <c r="I59" s="15">
        <v>14.6942</v>
      </c>
      <c r="J59" s="15">
        <v>10.5471</v>
      </c>
      <c r="K59" s="15">
        <v>0</v>
      </c>
      <c r="L59" s="15">
        <v>7.4592000000000001</v>
      </c>
      <c r="M59" s="15">
        <v>2.0724999999999998</v>
      </c>
      <c r="N59" s="15">
        <v>7.5330000000000004</v>
      </c>
      <c r="O59" s="15">
        <v>0</v>
      </c>
      <c r="P59" s="15">
        <v>0</v>
      </c>
    </row>
    <row r="60" spans="1:16" hidden="1" outlineLevel="1" collapsed="1">
      <c r="A60" s="9">
        <v>42036</v>
      </c>
      <c r="B60" s="15">
        <v>10.1699</v>
      </c>
      <c r="C60" s="15">
        <v>8.0065000000000008</v>
      </c>
      <c r="D60" s="15">
        <v>10.5679</v>
      </c>
      <c r="E60" s="15">
        <v>5.4991000000000003</v>
      </c>
      <c r="F60" s="15">
        <v>0</v>
      </c>
      <c r="G60" s="15">
        <v>14.5909</v>
      </c>
      <c r="H60" s="15">
        <v>8.0332000000000008</v>
      </c>
      <c r="I60" s="15">
        <v>18.3733</v>
      </c>
      <c r="J60" s="15">
        <v>5.4991000000000003</v>
      </c>
      <c r="K60" s="15">
        <v>0</v>
      </c>
      <c r="L60" s="15">
        <v>7.6654</v>
      </c>
      <c r="M60" s="15">
        <v>2.5110999999999999</v>
      </c>
      <c r="N60" s="15">
        <v>7.6691000000000003</v>
      </c>
      <c r="O60" s="15">
        <v>0</v>
      </c>
      <c r="P60" s="15">
        <v>0</v>
      </c>
    </row>
    <row r="61" spans="1:16" hidden="1" outlineLevel="1" collapsed="1">
      <c r="A61" s="9">
        <v>42064</v>
      </c>
      <c r="B61" s="15">
        <v>10.882099999999999</v>
      </c>
      <c r="C61" s="15">
        <v>5.4974999999999996</v>
      </c>
      <c r="D61" s="15">
        <v>13.3126</v>
      </c>
      <c r="E61" s="15">
        <v>5.5351999999999997</v>
      </c>
      <c r="F61" s="15">
        <v>0</v>
      </c>
      <c r="G61" s="15">
        <v>17.095700000000001</v>
      </c>
      <c r="H61" s="15">
        <v>8.9842999999999993</v>
      </c>
      <c r="I61" s="15">
        <v>19.258099999999999</v>
      </c>
      <c r="J61" s="15">
        <v>5.5351999999999997</v>
      </c>
      <c r="K61" s="15">
        <v>0</v>
      </c>
      <c r="L61" s="15">
        <v>6.3884999999999996</v>
      </c>
      <c r="M61" s="15">
        <v>4.4927999999999999</v>
      </c>
      <c r="N61" s="15">
        <v>7.6188000000000002</v>
      </c>
      <c r="O61" s="15">
        <v>0</v>
      </c>
      <c r="P61" s="15">
        <v>0</v>
      </c>
    </row>
    <row r="62" spans="1:16" hidden="1" outlineLevel="1" collapsed="1">
      <c r="A62" s="9">
        <v>42095</v>
      </c>
      <c r="B62" s="15">
        <v>12.9041</v>
      </c>
      <c r="C62" s="15">
        <v>10.0481</v>
      </c>
      <c r="D62" s="15">
        <v>13.473100000000001</v>
      </c>
      <c r="E62" s="15">
        <v>8.4686000000000003</v>
      </c>
      <c r="F62" s="15">
        <v>0</v>
      </c>
      <c r="G62" s="15">
        <v>16.845199999999998</v>
      </c>
      <c r="H62" s="15">
        <v>10.208600000000001</v>
      </c>
      <c r="I62" s="15">
        <v>19.0671</v>
      </c>
      <c r="J62" s="15">
        <v>8.4686000000000003</v>
      </c>
      <c r="K62" s="15">
        <v>0</v>
      </c>
      <c r="L62" s="15">
        <v>6.9494999999999996</v>
      </c>
      <c r="M62" s="15">
        <v>2.399</v>
      </c>
      <c r="N62" s="15">
        <v>6.9714</v>
      </c>
      <c r="O62" s="15">
        <v>0</v>
      </c>
      <c r="P62" s="15">
        <v>0</v>
      </c>
    </row>
    <row r="63" spans="1:16" hidden="1" outlineLevel="1" collapsed="1">
      <c r="A63" s="9">
        <v>42125</v>
      </c>
      <c r="B63" s="15">
        <v>13.585800000000001</v>
      </c>
      <c r="C63" s="15">
        <v>9.6997</v>
      </c>
      <c r="D63" s="15">
        <v>14.3361</v>
      </c>
      <c r="E63" s="15">
        <v>7.2230999999999996</v>
      </c>
      <c r="F63" s="15">
        <v>0</v>
      </c>
      <c r="G63" s="15">
        <v>17.669699999999999</v>
      </c>
      <c r="H63" s="15">
        <v>10.4618</v>
      </c>
      <c r="I63" s="15">
        <v>19.875900000000001</v>
      </c>
      <c r="J63" s="15">
        <v>7.2397</v>
      </c>
      <c r="K63" s="15">
        <v>0</v>
      </c>
      <c r="L63" s="15">
        <v>6.6886999999999999</v>
      </c>
      <c r="M63" s="15">
        <v>0.82750000000000001</v>
      </c>
      <c r="N63" s="15">
        <v>6.8484999999999996</v>
      </c>
      <c r="O63" s="15">
        <v>1.75</v>
      </c>
      <c r="P63" s="15" t="s">
        <v>265</v>
      </c>
    </row>
    <row r="64" spans="1:16" hidden="1" outlineLevel="1" collapsed="1">
      <c r="A64" s="9">
        <v>42156</v>
      </c>
      <c r="B64" s="15">
        <v>14.348599999999999</v>
      </c>
      <c r="C64" s="15">
        <v>11.0153</v>
      </c>
      <c r="D64" s="15">
        <v>15.512600000000001</v>
      </c>
      <c r="E64" s="15">
        <v>7.7968000000000002</v>
      </c>
      <c r="F64" s="15">
        <v>2</v>
      </c>
      <c r="G64" s="15">
        <v>17.8383</v>
      </c>
      <c r="H64" s="15">
        <v>11.8866</v>
      </c>
      <c r="I64" s="15">
        <v>20.408999999999999</v>
      </c>
      <c r="J64" s="15">
        <v>8.2032000000000007</v>
      </c>
      <c r="K64" s="15">
        <v>2</v>
      </c>
      <c r="L64" s="15">
        <v>6.5819999999999999</v>
      </c>
      <c r="M64" s="15">
        <v>2.105</v>
      </c>
      <c r="N64" s="15">
        <v>6.8132999999999999</v>
      </c>
      <c r="O64" s="15">
        <v>6.6891999999999996</v>
      </c>
      <c r="P64" s="15">
        <v>0</v>
      </c>
    </row>
    <row r="65" spans="1:16" hidden="1" outlineLevel="1" collapsed="1">
      <c r="A65" s="9">
        <v>42186</v>
      </c>
      <c r="B65" s="15">
        <v>15.711</v>
      </c>
      <c r="C65" s="15">
        <v>13.195399999999999</v>
      </c>
      <c r="D65" s="15">
        <v>17.7196</v>
      </c>
      <c r="E65" s="15">
        <v>6.4970999999999997</v>
      </c>
      <c r="F65" s="15">
        <v>0</v>
      </c>
      <c r="G65" s="15">
        <v>16.273399999999999</v>
      </c>
      <c r="H65" s="15">
        <v>13.280099999999999</v>
      </c>
      <c r="I65" s="15">
        <v>18.7376</v>
      </c>
      <c r="J65" s="15">
        <v>6.4970999999999997</v>
      </c>
      <c r="K65" s="15">
        <v>0</v>
      </c>
      <c r="L65" s="15">
        <v>6.5277000000000003</v>
      </c>
      <c r="M65" s="15">
        <v>1.7337</v>
      </c>
      <c r="N65" s="15">
        <v>6.6993</v>
      </c>
      <c r="O65" s="15">
        <v>0</v>
      </c>
      <c r="P65" s="15">
        <v>0</v>
      </c>
    </row>
    <row r="66" spans="1:16" hidden="1" outlineLevel="1" collapsed="1">
      <c r="A66" s="9">
        <v>42217</v>
      </c>
      <c r="B66" s="15">
        <v>15.885300000000001</v>
      </c>
      <c r="C66" s="15">
        <v>10.849299999999999</v>
      </c>
      <c r="D66" s="15">
        <v>17.891200000000001</v>
      </c>
      <c r="E66" s="15">
        <v>5.5065999999999997</v>
      </c>
      <c r="F66" s="15">
        <v>0</v>
      </c>
      <c r="G66" s="15">
        <v>16.301600000000001</v>
      </c>
      <c r="H66" s="15">
        <v>11.1778</v>
      </c>
      <c r="I66" s="15">
        <v>18.3978</v>
      </c>
      <c r="J66" s="15">
        <v>5.5065999999999997</v>
      </c>
      <c r="K66" s="15">
        <v>0</v>
      </c>
      <c r="L66" s="15">
        <v>6.3925999999999998</v>
      </c>
      <c r="M66" s="15">
        <v>1.5773999999999999</v>
      </c>
      <c r="N66" s="15">
        <v>7.4640000000000004</v>
      </c>
      <c r="O66" s="15">
        <v>0</v>
      </c>
      <c r="P66" s="15">
        <v>0</v>
      </c>
    </row>
    <row r="67" spans="1:16" hidden="1" outlineLevel="1" collapsed="1">
      <c r="A67" s="9">
        <v>42248</v>
      </c>
      <c r="B67" s="15">
        <v>13.607100000000001</v>
      </c>
      <c r="C67" s="15">
        <v>11.456799999999999</v>
      </c>
      <c r="D67" s="15">
        <v>16.003399999999999</v>
      </c>
      <c r="E67" s="15">
        <v>6.0548999999999999</v>
      </c>
      <c r="F67" s="15">
        <v>0</v>
      </c>
      <c r="G67" s="15">
        <v>14.231</v>
      </c>
      <c r="H67" s="15">
        <v>11.4572</v>
      </c>
      <c r="I67" s="15">
        <v>17.596800000000002</v>
      </c>
      <c r="J67" s="15">
        <v>6.0548999999999999</v>
      </c>
      <c r="K67" s="15">
        <v>0</v>
      </c>
      <c r="L67" s="15">
        <v>7.4382000000000001</v>
      </c>
      <c r="M67" s="15">
        <v>1.2611000000000001</v>
      </c>
      <c r="N67" s="15">
        <v>7.4390999999999998</v>
      </c>
      <c r="O67" s="15">
        <v>0</v>
      </c>
      <c r="P67" s="15">
        <v>0</v>
      </c>
    </row>
    <row r="68" spans="1:16" hidden="1" outlineLevel="1" collapsed="1">
      <c r="A68" s="9">
        <v>42278</v>
      </c>
      <c r="B68" s="15">
        <v>14.127700000000001</v>
      </c>
      <c r="C68" s="15">
        <v>11.267799999999999</v>
      </c>
      <c r="D68" s="15">
        <v>16.084199999999999</v>
      </c>
      <c r="E68" s="15">
        <v>6.1247999999999996</v>
      </c>
      <c r="F68" s="15">
        <v>0</v>
      </c>
      <c r="G68" s="15">
        <v>14.479900000000001</v>
      </c>
      <c r="H68" s="15">
        <v>11.3613</v>
      </c>
      <c r="I68" s="15">
        <v>16.723600000000001</v>
      </c>
      <c r="J68" s="15">
        <v>6.1247999999999996</v>
      </c>
      <c r="K68" s="15">
        <v>0</v>
      </c>
      <c r="L68" s="15">
        <v>6.8147000000000002</v>
      </c>
      <c r="M68" s="15">
        <v>1.0007999999999999</v>
      </c>
      <c r="N68" s="15">
        <v>7.1920999999999999</v>
      </c>
      <c r="O68" s="15">
        <v>0</v>
      </c>
      <c r="P68" s="15">
        <v>0</v>
      </c>
    </row>
    <row r="69" spans="1:16" hidden="1" outlineLevel="1" collapsed="1">
      <c r="A69" s="9">
        <v>42309</v>
      </c>
      <c r="B69" s="15">
        <v>13.7392</v>
      </c>
      <c r="C69" s="15">
        <v>10.295199999999999</v>
      </c>
      <c r="D69" s="15">
        <v>16.302099999999999</v>
      </c>
      <c r="E69" s="15">
        <v>7.6371000000000002</v>
      </c>
      <c r="F69" s="15">
        <v>0</v>
      </c>
      <c r="G69" s="15">
        <v>14.1812</v>
      </c>
      <c r="H69" s="15">
        <v>10.373200000000001</v>
      </c>
      <c r="I69" s="15">
        <v>17.285699999999999</v>
      </c>
      <c r="J69" s="15">
        <v>7.6371000000000002</v>
      </c>
      <c r="K69" s="15">
        <v>0</v>
      </c>
      <c r="L69" s="15">
        <v>7.22</v>
      </c>
      <c r="M69" s="15">
        <v>4.7000000000000002E-3</v>
      </c>
      <c r="N69" s="15">
        <v>7.4965000000000002</v>
      </c>
      <c r="O69" s="15">
        <v>0</v>
      </c>
      <c r="P69" s="15">
        <v>0</v>
      </c>
    </row>
    <row r="70" spans="1:16" hidden="1" outlineLevel="1" collapsed="1">
      <c r="A70" s="9">
        <v>42339</v>
      </c>
      <c r="B70" s="15">
        <v>14.169</v>
      </c>
      <c r="C70" s="15">
        <v>10.914099999999999</v>
      </c>
      <c r="D70" s="15">
        <v>15.932600000000001</v>
      </c>
      <c r="E70" s="15">
        <v>9.3770000000000007</v>
      </c>
      <c r="F70" s="15">
        <v>0</v>
      </c>
      <c r="G70" s="15">
        <v>14.6792</v>
      </c>
      <c r="H70" s="15">
        <v>10.9673</v>
      </c>
      <c r="I70" s="15">
        <v>16.8508</v>
      </c>
      <c r="J70" s="15">
        <v>9.3770000000000007</v>
      </c>
      <c r="K70" s="15">
        <v>0</v>
      </c>
      <c r="L70" s="15">
        <v>5.8676000000000004</v>
      </c>
      <c r="M70" s="15">
        <v>1.7803</v>
      </c>
      <c r="N70" s="15">
        <v>5.9831000000000003</v>
      </c>
      <c r="O70" s="15">
        <v>0</v>
      </c>
      <c r="P70" s="15">
        <v>0</v>
      </c>
    </row>
    <row r="71" spans="1:16" hidden="1" outlineLevel="1" collapsed="1">
      <c r="A71" s="9">
        <v>42370</v>
      </c>
      <c r="B71" s="15">
        <v>14.088100000000001</v>
      </c>
      <c r="C71" s="15">
        <v>10.2117</v>
      </c>
      <c r="D71" s="15">
        <v>15.4595</v>
      </c>
      <c r="E71" s="15">
        <v>5.7077999999999998</v>
      </c>
      <c r="F71" s="15">
        <v>0</v>
      </c>
      <c r="G71" s="15">
        <v>14.9762</v>
      </c>
      <c r="H71" s="15">
        <v>10.2334</v>
      </c>
      <c r="I71" s="15">
        <v>16.872399999999999</v>
      </c>
      <c r="J71" s="15">
        <v>5.7077999999999998</v>
      </c>
      <c r="K71" s="15">
        <v>0</v>
      </c>
      <c r="L71" s="15">
        <v>5.6386000000000003</v>
      </c>
      <c r="M71" s="15">
        <v>1.5935999999999999</v>
      </c>
      <c r="N71" s="15">
        <v>5.6642000000000001</v>
      </c>
      <c r="O71" s="15">
        <v>0</v>
      </c>
      <c r="P71" s="15">
        <v>0</v>
      </c>
    </row>
    <row r="72" spans="1:16" hidden="1" outlineLevel="1" collapsed="1">
      <c r="A72" s="9">
        <v>42401</v>
      </c>
      <c r="B72" s="15">
        <v>13.9613</v>
      </c>
      <c r="C72" s="15">
        <v>10.011799999999999</v>
      </c>
      <c r="D72" s="15">
        <v>16.204799999999999</v>
      </c>
      <c r="E72" s="15">
        <v>6.0903999999999998</v>
      </c>
      <c r="F72" s="15">
        <v>0</v>
      </c>
      <c r="G72" s="15">
        <v>14.846500000000001</v>
      </c>
      <c r="H72" s="15">
        <v>10.2501</v>
      </c>
      <c r="I72" s="15">
        <v>17.791699999999999</v>
      </c>
      <c r="J72" s="15">
        <v>6.0903999999999998</v>
      </c>
      <c r="K72" s="15">
        <v>0</v>
      </c>
      <c r="L72" s="15">
        <v>6.3183999999999996</v>
      </c>
      <c r="M72" s="15">
        <v>2.1671</v>
      </c>
      <c r="N72" s="15">
        <v>6.6840999999999999</v>
      </c>
      <c r="O72" s="15">
        <v>0</v>
      </c>
      <c r="P72" s="15">
        <v>0</v>
      </c>
    </row>
    <row r="73" spans="1:16" hidden="1" outlineLevel="1" collapsed="1">
      <c r="A73" s="9">
        <v>42430</v>
      </c>
      <c r="B73" s="15">
        <v>14.007899999999999</v>
      </c>
      <c r="C73" s="15">
        <v>10.436999999999999</v>
      </c>
      <c r="D73" s="15">
        <v>15.9513</v>
      </c>
      <c r="E73" s="15">
        <v>8.9048999999999996</v>
      </c>
      <c r="F73" s="15">
        <v>0</v>
      </c>
      <c r="G73" s="15">
        <v>14.758699999999999</v>
      </c>
      <c r="H73" s="15">
        <v>10.4374</v>
      </c>
      <c r="I73" s="15">
        <v>17.484500000000001</v>
      </c>
      <c r="J73" s="15">
        <v>8.9048999999999996</v>
      </c>
      <c r="K73" s="15">
        <v>0</v>
      </c>
      <c r="L73" s="15">
        <v>6.6048</v>
      </c>
      <c r="M73" s="15">
        <v>0.94989999999999997</v>
      </c>
      <c r="N73" s="15">
        <v>6.6055999999999999</v>
      </c>
      <c r="O73" s="15">
        <v>0</v>
      </c>
      <c r="P73" s="15">
        <v>0</v>
      </c>
    </row>
    <row r="74" spans="1:16" hidden="1" outlineLevel="1" collapsed="1">
      <c r="A74" s="9">
        <v>42461</v>
      </c>
      <c r="B74" s="15">
        <v>13.446899999999999</v>
      </c>
      <c r="C74" s="15">
        <v>10.4291</v>
      </c>
      <c r="D74" s="15">
        <v>14.708500000000001</v>
      </c>
      <c r="E74" s="15">
        <v>6.8224</v>
      </c>
      <c r="F74" s="15">
        <v>22</v>
      </c>
      <c r="G74" s="15">
        <v>14.128</v>
      </c>
      <c r="H74" s="15">
        <v>10.4337</v>
      </c>
      <c r="I74" s="15">
        <v>15.822100000000001</v>
      </c>
      <c r="J74" s="15">
        <v>7.4915000000000003</v>
      </c>
      <c r="K74" s="15">
        <v>22</v>
      </c>
      <c r="L74" s="15">
        <v>5.6783000000000001</v>
      </c>
      <c r="M74" s="15">
        <v>2.423</v>
      </c>
      <c r="N74" s="15">
        <v>5.7651000000000003</v>
      </c>
      <c r="O74" s="15">
        <v>0.25</v>
      </c>
      <c r="P74" s="15">
        <v>0</v>
      </c>
    </row>
    <row r="75" spans="1:16" hidden="1" outlineLevel="1" collapsed="1">
      <c r="A75" s="9">
        <v>42491</v>
      </c>
      <c r="B75" s="15">
        <v>13.876799999999999</v>
      </c>
      <c r="C75" s="15">
        <v>9.6821999999999999</v>
      </c>
      <c r="D75" s="15">
        <v>14.9344</v>
      </c>
      <c r="E75" s="15">
        <v>6.8699000000000003</v>
      </c>
      <c r="F75" s="15">
        <v>0</v>
      </c>
      <c r="G75" s="15">
        <v>14.4566</v>
      </c>
      <c r="H75" s="15">
        <v>9.7569999999999997</v>
      </c>
      <c r="I75" s="15">
        <v>15.725300000000001</v>
      </c>
      <c r="J75" s="15">
        <v>6.8699000000000003</v>
      </c>
      <c r="K75" s="15">
        <v>0</v>
      </c>
      <c r="L75" s="15">
        <v>5.7058</v>
      </c>
      <c r="M75" s="15">
        <v>1.1744000000000001</v>
      </c>
      <c r="N75" s="15">
        <v>5.8014999999999999</v>
      </c>
      <c r="O75" s="15">
        <v>0</v>
      </c>
      <c r="P75" s="15">
        <v>0</v>
      </c>
    </row>
    <row r="76" spans="1:16" hidden="1" outlineLevel="1" collapsed="1">
      <c r="A76" s="9">
        <v>42522</v>
      </c>
      <c r="B76" s="15">
        <v>11.831300000000001</v>
      </c>
      <c r="C76" s="15">
        <v>10.231400000000001</v>
      </c>
      <c r="D76" s="15">
        <v>12.2767</v>
      </c>
      <c r="E76" s="15">
        <v>5.9169999999999998</v>
      </c>
      <c r="F76" s="15">
        <v>0</v>
      </c>
      <c r="G76" s="15">
        <v>12.307600000000001</v>
      </c>
      <c r="H76" s="15">
        <v>10.2317</v>
      </c>
      <c r="I76" s="15">
        <v>12.8995</v>
      </c>
      <c r="J76" s="15">
        <v>5.9169999999999998</v>
      </c>
      <c r="K76" s="15">
        <v>0</v>
      </c>
      <c r="L76" s="15">
        <v>5.3832000000000004</v>
      </c>
      <c r="M76" s="15">
        <v>0.91879999999999995</v>
      </c>
      <c r="N76" s="15">
        <v>5.3834999999999997</v>
      </c>
      <c r="O76" s="15">
        <v>0</v>
      </c>
      <c r="P76" s="15">
        <v>0</v>
      </c>
    </row>
    <row r="77" spans="1:16" hidden="1" outlineLevel="1" collapsed="1">
      <c r="A77" s="9">
        <v>42552</v>
      </c>
      <c r="B77" s="15">
        <v>10.7066</v>
      </c>
      <c r="C77" s="15">
        <v>10.007099999999999</v>
      </c>
      <c r="D77" s="15">
        <v>11.0991</v>
      </c>
      <c r="E77" s="15">
        <v>6.2845000000000004</v>
      </c>
      <c r="F77" s="15">
        <v>21</v>
      </c>
      <c r="G77" s="15">
        <v>11.144500000000001</v>
      </c>
      <c r="H77" s="15">
        <v>10.007300000000001</v>
      </c>
      <c r="I77" s="15">
        <v>11.754</v>
      </c>
      <c r="J77" s="15">
        <v>6.2845000000000004</v>
      </c>
      <c r="K77" s="15">
        <v>21</v>
      </c>
      <c r="L77" s="15">
        <v>4.9958</v>
      </c>
      <c r="M77" s="15">
        <v>1.131</v>
      </c>
      <c r="N77" s="15">
        <v>4.9962</v>
      </c>
      <c r="O77" s="15">
        <v>0</v>
      </c>
      <c r="P77" s="15">
        <v>0</v>
      </c>
    </row>
    <row r="78" spans="1:16" hidden="1" outlineLevel="1" collapsed="1">
      <c r="A78" s="9">
        <v>42583</v>
      </c>
      <c r="B78" s="15">
        <v>12.823600000000001</v>
      </c>
      <c r="C78" s="15">
        <v>10.310700000000001</v>
      </c>
      <c r="D78" s="15">
        <v>14.402699999999999</v>
      </c>
      <c r="E78" s="15">
        <v>6.1349999999999998</v>
      </c>
      <c r="F78" s="15">
        <v>0</v>
      </c>
      <c r="G78" s="15">
        <v>13.425000000000001</v>
      </c>
      <c r="H78" s="15">
        <v>10.311</v>
      </c>
      <c r="I78" s="15">
        <v>15.582700000000001</v>
      </c>
      <c r="J78" s="15">
        <v>6.1349999999999998</v>
      </c>
      <c r="K78" s="15">
        <v>0</v>
      </c>
      <c r="L78" s="15">
        <v>5.2744999999999997</v>
      </c>
      <c r="M78" s="15">
        <v>0.90229999999999999</v>
      </c>
      <c r="N78" s="15">
        <v>5.2750000000000004</v>
      </c>
      <c r="O78" s="15">
        <v>0</v>
      </c>
      <c r="P78" s="15">
        <v>0</v>
      </c>
    </row>
    <row r="79" spans="1:16" hidden="1" outlineLevel="1" collapsed="1">
      <c r="A79" s="9">
        <v>42614</v>
      </c>
      <c r="B79" s="15">
        <v>11.9091</v>
      </c>
      <c r="C79" s="15">
        <v>9.7544000000000004</v>
      </c>
      <c r="D79" s="15">
        <v>12.914899999999999</v>
      </c>
      <c r="E79" s="15">
        <v>10.9178</v>
      </c>
      <c r="F79" s="15">
        <v>0</v>
      </c>
      <c r="G79" s="15">
        <v>12.330500000000001</v>
      </c>
      <c r="H79" s="15">
        <v>9.7546999999999997</v>
      </c>
      <c r="I79" s="15">
        <v>13.690200000000001</v>
      </c>
      <c r="J79" s="15">
        <v>10.9178</v>
      </c>
      <c r="K79" s="15">
        <v>0</v>
      </c>
      <c r="L79" s="15">
        <v>5.3045</v>
      </c>
      <c r="M79" s="15">
        <v>0.9012</v>
      </c>
      <c r="N79" s="15">
        <v>5.3049999999999997</v>
      </c>
      <c r="O79" s="15">
        <v>0</v>
      </c>
      <c r="P79" s="15">
        <v>0</v>
      </c>
    </row>
    <row r="80" spans="1:16" hidden="1" outlineLevel="1" collapsed="1">
      <c r="A80" s="9">
        <v>42644</v>
      </c>
      <c r="B80" s="15">
        <v>11.300700000000001</v>
      </c>
      <c r="C80" s="15">
        <v>9.9879999999999995</v>
      </c>
      <c r="D80" s="15">
        <v>12.4564</v>
      </c>
      <c r="E80" s="15">
        <v>6.4821999999999997</v>
      </c>
      <c r="F80" s="15">
        <v>0</v>
      </c>
      <c r="G80" s="15">
        <v>12.1533</v>
      </c>
      <c r="H80" s="15">
        <v>10.0969</v>
      </c>
      <c r="I80" s="15">
        <v>14.060499999999999</v>
      </c>
      <c r="J80" s="15">
        <v>6.4821999999999997</v>
      </c>
      <c r="K80" s="15">
        <v>0</v>
      </c>
      <c r="L80" s="15">
        <v>3.8767</v>
      </c>
      <c r="M80" s="15">
        <v>2.1981999999999999</v>
      </c>
      <c r="N80" s="15">
        <v>3.9504999999999999</v>
      </c>
      <c r="O80" s="15">
        <v>0</v>
      </c>
      <c r="P80" s="15">
        <v>0</v>
      </c>
    </row>
    <row r="81" spans="1:16" hidden="1" outlineLevel="1" collapsed="1">
      <c r="A81" s="9">
        <v>42675</v>
      </c>
      <c r="B81" s="15">
        <v>11.994199999999999</v>
      </c>
      <c r="C81" s="15">
        <v>9.8895999999999997</v>
      </c>
      <c r="D81" s="15">
        <v>13.202999999999999</v>
      </c>
      <c r="E81" s="15">
        <v>5.9389000000000003</v>
      </c>
      <c r="F81" s="15">
        <v>0</v>
      </c>
      <c r="G81" s="15">
        <v>13.211399999999999</v>
      </c>
      <c r="H81" s="15">
        <v>9.9061000000000003</v>
      </c>
      <c r="I81" s="15">
        <v>15.393800000000001</v>
      </c>
      <c r="J81" s="15">
        <v>5.9389000000000003</v>
      </c>
      <c r="K81" s="15">
        <v>0</v>
      </c>
      <c r="L81" s="15">
        <v>4.7671999999999999</v>
      </c>
      <c r="M81" s="15">
        <v>2.1894999999999998</v>
      </c>
      <c r="N81" s="15">
        <v>4.7769000000000004</v>
      </c>
      <c r="O81" s="15">
        <v>0</v>
      </c>
      <c r="P81" s="15">
        <v>0</v>
      </c>
    </row>
    <row r="82" spans="1:16" hidden="1" outlineLevel="1" collapsed="1">
      <c r="A82" s="9">
        <v>42705</v>
      </c>
      <c r="B82" s="15">
        <v>12.573</v>
      </c>
      <c r="C82" s="15">
        <v>8.8236000000000008</v>
      </c>
      <c r="D82" s="15">
        <v>14.5619</v>
      </c>
      <c r="E82" s="15">
        <v>6.1726000000000001</v>
      </c>
      <c r="F82" s="15">
        <v>0</v>
      </c>
      <c r="G82" s="15">
        <v>13.2867</v>
      </c>
      <c r="H82" s="15">
        <v>9.2403999999999993</v>
      </c>
      <c r="I82" s="15">
        <v>15.565300000000001</v>
      </c>
      <c r="J82" s="15">
        <v>6.1726000000000001</v>
      </c>
      <c r="K82" s="15">
        <v>0</v>
      </c>
      <c r="L82" s="15">
        <v>4.0801999999999996</v>
      </c>
      <c r="M82" s="15">
        <v>1.8116000000000001</v>
      </c>
      <c r="N82" s="15">
        <v>4.6424000000000003</v>
      </c>
      <c r="O82" s="15">
        <v>0</v>
      </c>
      <c r="P82" s="15">
        <v>0</v>
      </c>
    </row>
    <row r="83" spans="1:16" hidden="1" outlineLevel="1" collapsed="1">
      <c r="A83" s="9">
        <v>42736</v>
      </c>
      <c r="B83" s="15">
        <v>13.177300000000001</v>
      </c>
      <c r="C83" s="15">
        <v>9.2175999999999991</v>
      </c>
      <c r="D83" s="15">
        <v>14.9002</v>
      </c>
      <c r="E83" s="15">
        <v>9.2579999999999991</v>
      </c>
      <c r="F83" s="15">
        <v>0</v>
      </c>
      <c r="G83" s="15">
        <v>13.744400000000001</v>
      </c>
      <c r="H83" s="15">
        <v>9.5170999999999992</v>
      </c>
      <c r="I83" s="15">
        <v>15.6998</v>
      </c>
      <c r="J83" s="15">
        <v>9.2579999999999991</v>
      </c>
      <c r="K83" s="15">
        <v>0</v>
      </c>
      <c r="L83" s="15">
        <v>3.992</v>
      </c>
      <c r="M83" s="15">
        <v>2.4958999999999998</v>
      </c>
      <c r="N83" s="15">
        <v>4.2807000000000004</v>
      </c>
      <c r="O83" s="15">
        <v>0</v>
      </c>
      <c r="P83" s="15">
        <v>0</v>
      </c>
    </row>
    <row r="84" spans="1:16" hidden="1" outlineLevel="1" collapsed="1">
      <c r="A84" s="9">
        <v>42767</v>
      </c>
      <c r="B84" s="15">
        <v>12.7262</v>
      </c>
      <c r="C84" s="15">
        <v>9.4225999999999992</v>
      </c>
      <c r="D84" s="15">
        <v>14.4076</v>
      </c>
      <c r="E84" s="15">
        <v>8.7582000000000004</v>
      </c>
      <c r="F84" s="15">
        <v>0</v>
      </c>
      <c r="G84" s="15">
        <v>13.593400000000001</v>
      </c>
      <c r="H84" s="15">
        <v>9.5309000000000008</v>
      </c>
      <c r="I84" s="15">
        <v>15.928800000000001</v>
      </c>
      <c r="J84" s="15">
        <v>8.7582000000000004</v>
      </c>
      <c r="K84" s="15">
        <v>0</v>
      </c>
      <c r="L84" s="15">
        <v>3.6882000000000001</v>
      </c>
      <c r="M84" s="15">
        <v>1.0015000000000001</v>
      </c>
      <c r="N84" s="15">
        <v>3.8088000000000002</v>
      </c>
      <c r="O84" s="15">
        <v>0</v>
      </c>
      <c r="P84" s="15">
        <v>0</v>
      </c>
    </row>
    <row r="85" spans="1:16" hidden="1" outlineLevel="1" collapsed="1">
      <c r="A85" s="9">
        <v>42795</v>
      </c>
      <c r="B85" s="15">
        <v>12.2845</v>
      </c>
      <c r="C85" s="15">
        <v>9.7726000000000006</v>
      </c>
      <c r="D85" s="15">
        <v>13.7927</v>
      </c>
      <c r="E85" s="15">
        <v>10.5983</v>
      </c>
      <c r="F85" s="15">
        <v>0</v>
      </c>
      <c r="G85" s="15">
        <v>12.6432</v>
      </c>
      <c r="H85" s="15">
        <v>9.7726000000000006</v>
      </c>
      <c r="I85" s="15">
        <v>14.4819</v>
      </c>
      <c r="J85" s="15">
        <v>10.5983</v>
      </c>
      <c r="K85" s="15">
        <v>0</v>
      </c>
      <c r="L85" s="15">
        <v>2.2227999999999999</v>
      </c>
      <c r="M85" s="15">
        <v>0</v>
      </c>
      <c r="N85" s="15">
        <v>2.2227999999999999</v>
      </c>
      <c r="O85" s="15">
        <v>0</v>
      </c>
      <c r="P85" s="15">
        <v>0</v>
      </c>
    </row>
    <row r="86" spans="1:16" hidden="1" outlineLevel="1" collapsed="1">
      <c r="A86" s="9">
        <v>42826</v>
      </c>
      <c r="B86" s="15">
        <v>11.3993</v>
      </c>
      <c r="C86" s="15">
        <v>8.7058999999999997</v>
      </c>
      <c r="D86" s="15">
        <v>12.6599</v>
      </c>
      <c r="E86" s="15">
        <v>6.7130000000000001</v>
      </c>
      <c r="F86" s="15">
        <v>0</v>
      </c>
      <c r="G86" s="15">
        <v>12.131500000000001</v>
      </c>
      <c r="H86" s="15">
        <v>8.7668999999999997</v>
      </c>
      <c r="I86" s="15">
        <v>13.86</v>
      </c>
      <c r="J86" s="15">
        <v>6.7130000000000001</v>
      </c>
      <c r="K86" s="15">
        <v>0</v>
      </c>
      <c r="L86" s="15">
        <v>3.5564</v>
      </c>
      <c r="M86" s="15">
        <v>0</v>
      </c>
      <c r="N86" s="15">
        <v>3.6198999999999999</v>
      </c>
      <c r="O86" s="15">
        <v>0</v>
      </c>
      <c r="P86" s="15">
        <v>0</v>
      </c>
    </row>
    <row r="87" spans="1:16" hidden="1" outlineLevel="1" collapsed="1">
      <c r="A87" s="9">
        <v>42856</v>
      </c>
      <c r="B87" s="15">
        <v>10.433</v>
      </c>
      <c r="C87" s="15">
        <v>7.8765999999999998</v>
      </c>
      <c r="D87" s="15">
        <v>11.9937</v>
      </c>
      <c r="E87" s="15">
        <v>6.8365999999999998</v>
      </c>
      <c r="F87" s="15">
        <v>0</v>
      </c>
      <c r="G87" s="15">
        <v>11.4224</v>
      </c>
      <c r="H87" s="15">
        <v>7.8765999999999998</v>
      </c>
      <c r="I87" s="15">
        <v>13.990600000000001</v>
      </c>
      <c r="J87" s="15">
        <v>6.8365999999999998</v>
      </c>
      <c r="K87" s="15">
        <v>0</v>
      </c>
      <c r="L87" s="15">
        <v>3.4237000000000002</v>
      </c>
      <c r="M87" s="15">
        <v>0</v>
      </c>
      <c r="N87" s="15">
        <v>3.4237000000000002</v>
      </c>
      <c r="O87" s="15">
        <v>0</v>
      </c>
      <c r="P87" s="15">
        <v>0</v>
      </c>
    </row>
    <row r="88" spans="1:16" hidden="1" outlineLevel="1" collapsed="1">
      <c r="A88" s="9">
        <v>42887</v>
      </c>
      <c r="B88" s="15">
        <v>9.8231000000000002</v>
      </c>
      <c r="C88" s="15">
        <v>7.1565000000000003</v>
      </c>
      <c r="D88" s="15">
        <v>11.5586</v>
      </c>
      <c r="E88" s="15">
        <v>8.3408999999999995</v>
      </c>
      <c r="F88" s="15">
        <v>0</v>
      </c>
      <c r="G88" s="15">
        <v>10.147500000000001</v>
      </c>
      <c r="H88" s="15">
        <v>7.1826999999999996</v>
      </c>
      <c r="I88" s="15">
        <v>12.256399999999999</v>
      </c>
      <c r="J88" s="15">
        <v>8.3408999999999995</v>
      </c>
      <c r="K88" s="15">
        <v>0</v>
      </c>
      <c r="L88" s="15">
        <v>3.2107000000000001</v>
      </c>
      <c r="M88" s="15">
        <v>0.6008</v>
      </c>
      <c r="N88" s="15">
        <v>3.2871000000000001</v>
      </c>
      <c r="O88" s="15">
        <v>0</v>
      </c>
      <c r="P88" s="15">
        <v>0</v>
      </c>
    </row>
    <row r="89" spans="1:16" hidden="1" outlineLevel="1" collapsed="1">
      <c r="A89" s="9">
        <v>42917</v>
      </c>
      <c r="B89" s="15">
        <v>8.9543999999999997</v>
      </c>
      <c r="C89" s="15">
        <v>6.3223000000000003</v>
      </c>
      <c r="D89" s="15">
        <v>10.4749</v>
      </c>
      <c r="E89" s="15">
        <v>5.9459999999999997</v>
      </c>
      <c r="F89" s="15">
        <v>0</v>
      </c>
      <c r="G89" s="15">
        <v>9.4626999999999999</v>
      </c>
      <c r="H89" s="15">
        <v>6.3272000000000004</v>
      </c>
      <c r="I89" s="15">
        <v>11.482900000000001</v>
      </c>
      <c r="J89" s="15">
        <v>5.9459999999999997</v>
      </c>
      <c r="K89" s="15">
        <v>0</v>
      </c>
      <c r="L89" s="15">
        <v>2.1271</v>
      </c>
      <c r="M89" s="15">
        <v>2</v>
      </c>
      <c r="N89" s="15">
        <v>2.1276999999999999</v>
      </c>
      <c r="O89" s="15">
        <v>0</v>
      </c>
      <c r="P89" s="15">
        <v>0</v>
      </c>
    </row>
    <row r="90" spans="1:16" hidden="1" outlineLevel="1" collapsed="1">
      <c r="A90" s="9">
        <v>42948</v>
      </c>
      <c r="B90" s="15">
        <v>10.011699999999999</v>
      </c>
      <c r="C90" s="15">
        <v>6.4143999999999997</v>
      </c>
      <c r="D90" s="15">
        <v>11.4734</v>
      </c>
      <c r="E90" s="15">
        <v>6.2721</v>
      </c>
      <c r="F90" s="15">
        <v>0</v>
      </c>
      <c r="G90" s="15">
        <v>10.5634</v>
      </c>
      <c r="H90" s="15">
        <v>6.4180000000000001</v>
      </c>
      <c r="I90" s="15">
        <v>12.4397</v>
      </c>
      <c r="J90" s="15">
        <v>6.2721</v>
      </c>
      <c r="K90" s="15">
        <v>0</v>
      </c>
      <c r="L90" s="15">
        <v>3.0954999999999999</v>
      </c>
      <c r="M90" s="15">
        <v>1.9999</v>
      </c>
      <c r="N90" s="15">
        <v>3.0985</v>
      </c>
      <c r="O90" s="15">
        <v>0</v>
      </c>
      <c r="P90" s="15">
        <v>0</v>
      </c>
    </row>
    <row r="91" spans="1:16" hidden="1" outlineLevel="1" collapsed="1">
      <c r="A91" s="9">
        <v>42979</v>
      </c>
      <c r="B91" s="15">
        <v>10.124499999999999</v>
      </c>
      <c r="C91" s="15">
        <v>6.1291000000000002</v>
      </c>
      <c r="D91" s="15">
        <v>12.3742</v>
      </c>
      <c r="E91" s="15">
        <v>6.0016999999999996</v>
      </c>
      <c r="F91" s="15">
        <v>0</v>
      </c>
      <c r="G91" s="15">
        <v>10.553800000000001</v>
      </c>
      <c r="H91" s="15">
        <v>6.1321000000000003</v>
      </c>
      <c r="I91" s="15">
        <v>13.1883</v>
      </c>
      <c r="J91" s="15">
        <v>6.1433</v>
      </c>
      <c r="K91" s="15">
        <v>0</v>
      </c>
      <c r="L91" s="15">
        <v>2.1444000000000001</v>
      </c>
      <c r="M91" s="15">
        <v>1.6962999999999999</v>
      </c>
      <c r="N91" s="15">
        <v>2.278</v>
      </c>
      <c r="O91" s="15">
        <v>0.01</v>
      </c>
      <c r="P91" s="15">
        <v>0</v>
      </c>
    </row>
    <row r="92" spans="1:16" hidden="1" outlineLevel="1" collapsed="1">
      <c r="A92" s="9">
        <v>43009</v>
      </c>
      <c r="B92" s="15">
        <v>9.8409999999999993</v>
      </c>
      <c r="C92" s="15">
        <v>5.4222000000000001</v>
      </c>
      <c r="D92" s="15">
        <v>12.148</v>
      </c>
      <c r="E92" s="15">
        <v>8.6768000000000001</v>
      </c>
      <c r="F92" s="15">
        <v>0</v>
      </c>
      <c r="G92" s="15">
        <v>10.151999999999999</v>
      </c>
      <c r="H92" s="15">
        <v>5.4248000000000003</v>
      </c>
      <c r="I92" s="15">
        <v>12.75</v>
      </c>
      <c r="J92" s="15">
        <v>8.9532000000000007</v>
      </c>
      <c r="K92" s="15">
        <v>0</v>
      </c>
      <c r="L92" s="15">
        <v>2.3130000000000002</v>
      </c>
      <c r="M92" s="15">
        <v>1.7225999999999999</v>
      </c>
      <c r="N92" s="15">
        <v>2.6501000000000001</v>
      </c>
      <c r="O92" s="15">
        <v>0.01</v>
      </c>
      <c r="P92" s="15">
        <v>0</v>
      </c>
    </row>
    <row r="93" spans="1:16" hidden="1" outlineLevel="1" collapsed="1">
      <c r="A93" s="9">
        <v>43040</v>
      </c>
      <c r="B93" s="15">
        <v>9.4191000000000003</v>
      </c>
      <c r="C93" s="15">
        <v>5.6055000000000001</v>
      </c>
      <c r="D93" s="15">
        <v>12.326599999999999</v>
      </c>
      <c r="E93" s="15">
        <v>6.2325999999999997</v>
      </c>
      <c r="F93" s="15">
        <v>0</v>
      </c>
      <c r="G93" s="15">
        <v>9.8255999999999997</v>
      </c>
      <c r="H93" s="15">
        <v>5.6093999999999999</v>
      </c>
      <c r="I93" s="15">
        <v>13.3451</v>
      </c>
      <c r="J93" s="15">
        <v>6.3632</v>
      </c>
      <c r="K93" s="15">
        <v>0</v>
      </c>
      <c r="L93" s="15">
        <v>2.7147999999999999</v>
      </c>
      <c r="M93" s="15">
        <v>0.43659999999999999</v>
      </c>
      <c r="N93" s="15">
        <v>2.8801999999999999</v>
      </c>
      <c r="O93" s="15">
        <v>0.01</v>
      </c>
      <c r="P93" s="15">
        <v>0</v>
      </c>
    </row>
    <row r="94" spans="1:16" hidden="1" outlineLevel="1" collapsed="1">
      <c r="A94" s="9">
        <v>43070</v>
      </c>
      <c r="B94" s="15">
        <v>9.4276999999999997</v>
      </c>
      <c r="C94" s="15">
        <v>6.0046999999999997</v>
      </c>
      <c r="D94" s="15">
        <v>11.292400000000001</v>
      </c>
      <c r="E94" s="15">
        <v>5.7237999999999998</v>
      </c>
      <c r="F94" s="15">
        <v>0.1</v>
      </c>
      <c r="G94" s="15">
        <v>10.064500000000001</v>
      </c>
      <c r="H94" s="15">
        <v>6.0061999999999998</v>
      </c>
      <c r="I94" s="15">
        <v>12.5404</v>
      </c>
      <c r="J94" s="15">
        <v>5.8593999999999999</v>
      </c>
      <c r="K94" s="15">
        <v>0.1</v>
      </c>
      <c r="L94" s="15">
        <v>2.4268999999999998</v>
      </c>
      <c r="M94" s="15">
        <v>0.01</v>
      </c>
      <c r="N94" s="15">
        <v>2.4479000000000002</v>
      </c>
      <c r="O94" s="15">
        <v>1.8626</v>
      </c>
      <c r="P94" s="15">
        <v>0</v>
      </c>
    </row>
    <row r="95" spans="1:16" hidden="1" outlineLevel="1" collapsed="1">
      <c r="A95" s="9">
        <v>43101</v>
      </c>
      <c r="B95" s="15">
        <v>8.7592999999999996</v>
      </c>
      <c r="C95" s="15">
        <v>5.4923000000000002</v>
      </c>
      <c r="D95" s="15">
        <v>11.7555</v>
      </c>
      <c r="E95" s="15">
        <v>5.8342000000000001</v>
      </c>
      <c r="F95" s="15">
        <v>0</v>
      </c>
      <c r="G95" s="15">
        <v>9.1686999999999994</v>
      </c>
      <c r="H95" s="15">
        <v>5.4923000000000002</v>
      </c>
      <c r="I95" s="15">
        <v>13.011900000000001</v>
      </c>
      <c r="J95" s="15">
        <v>5.8704000000000001</v>
      </c>
      <c r="K95" s="15">
        <v>0</v>
      </c>
      <c r="L95" s="15">
        <v>2.8281000000000001</v>
      </c>
      <c r="M95" s="15">
        <v>0</v>
      </c>
      <c r="N95" s="15">
        <v>2.8788999999999998</v>
      </c>
      <c r="O95" s="15">
        <v>0.01</v>
      </c>
      <c r="P95" s="15">
        <v>0</v>
      </c>
    </row>
    <row r="96" spans="1:16" hidden="1" outlineLevel="1" collapsed="1">
      <c r="A96" s="9">
        <v>43132</v>
      </c>
      <c r="B96" s="15">
        <v>9.5852000000000004</v>
      </c>
      <c r="C96" s="15">
        <v>5.5923999999999996</v>
      </c>
      <c r="D96" s="15">
        <v>12.143599999999999</v>
      </c>
      <c r="E96" s="15">
        <v>6.5576999999999996</v>
      </c>
      <c r="F96" s="15">
        <v>0</v>
      </c>
      <c r="G96" s="15">
        <v>9.9907000000000004</v>
      </c>
      <c r="H96" s="15">
        <v>5.5923999999999996</v>
      </c>
      <c r="I96" s="15">
        <v>13.1434</v>
      </c>
      <c r="J96" s="15">
        <v>6.5739999999999998</v>
      </c>
      <c r="K96" s="15">
        <v>0</v>
      </c>
      <c r="L96" s="15">
        <v>2.9668000000000001</v>
      </c>
      <c r="M96" s="15">
        <v>0</v>
      </c>
      <c r="N96" s="15">
        <v>2.9910999999999999</v>
      </c>
      <c r="O96" s="15">
        <v>0.01</v>
      </c>
      <c r="P96" s="15">
        <v>0</v>
      </c>
    </row>
    <row r="97" spans="1:16" hidden="1" outlineLevel="1" collapsed="1">
      <c r="A97" s="9">
        <v>43160</v>
      </c>
      <c r="B97" s="15">
        <v>10.6389</v>
      </c>
      <c r="C97" s="15">
        <v>5.8685</v>
      </c>
      <c r="D97" s="15">
        <v>13.644600000000001</v>
      </c>
      <c r="E97" s="15">
        <v>8.7166999999999994</v>
      </c>
      <c r="F97" s="15">
        <v>0</v>
      </c>
      <c r="G97" s="15">
        <v>10.7401</v>
      </c>
      <c r="H97" s="15">
        <v>5.9396000000000004</v>
      </c>
      <c r="I97" s="15">
        <v>13.821899999999999</v>
      </c>
      <c r="J97" s="15">
        <v>8.7247000000000003</v>
      </c>
      <c r="K97" s="15">
        <v>0</v>
      </c>
      <c r="L97" s="15">
        <v>1.6037999999999999</v>
      </c>
      <c r="M97" s="15">
        <v>0.01</v>
      </c>
      <c r="N97" s="15">
        <v>2.2077</v>
      </c>
      <c r="O97" s="15">
        <v>0.01</v>
      </c>
      <c r="P97" s="15">
        <v>0</v>
      </c>
    </row>
    <row r="98" spans="1:16" hidden="1" outlineLevel="1" collapsed="1">
      <c r="A98" s="9">
        <v>43191</v>
      </c>
      <c r="B98" s="15">
        <v>9.8816000000000006</v>
      </c>
      <c r="C98" s="15">
        <v>6.6181999999999999</v>
      </c>
      <c r="D98" s="15">
        <v>11.4376</v>
      </c>
      <c r="E98" s="15">
        <v>0</v>
      </c>
      <c r="F98" s="15">
        <v>0</v>
      </c>
      <c r="G98" s="15">
        <v>10.998200000000001</v>
      </c>
      <c r="H98" s="15">
        <v>6.6181999999999999</v>
      </c>
      <c r="I98" s="15">
        <v>13.6494</v>
      </c>
      <c r="J98" s="15">
        <v>0</v>
      </c>
      <c r="K98" s="15">
        <v>0</v>
      </c>
      <c r="L98" s="15">
        <v>3.2307999999999999</v>
      </c>
      <c r="M98" s="15">
        <v>0</v>
      </c>
      <c r="N98" s="15">
        <v>3.2307999999999999</v>
      </c>
      <c r="O98" s="15">
        <v>0</v>
      </c>
      <c r="P98" s="15">
        <v>0</v>
      </c>
    </row>
    <row r="99" spans="1:16" hidden="1" outlineLevel="1" collapsed="1">
      <c r="A99" s="9">
        <v>43221</v>
      </c>
      <c r="B99" s="15">
        <v>9.4789999999999992</v>
      </c>
      <c r="C99" s="15">
        <v>6.5964</v>
      </c>
      <c r="D99" s="15">
        <v>12.110900000000001</v>
      </c>
      <c r="E99" s="15">
        <v>15</v>
      </c>
      <c r="F99" s="15">
        <v>0</v>
      </c>
      <c r="G99" s="15">
        <v>10.0495</v>
      </c>
      <c r="H99" s="15">
        <v>6.5964</v>
      </c>
      <c r="I99" s="15">
        <v>13.715299999999999</v>
      </c>
      <c r="J99" s="15">
        <v>15</v>
      </c>
      <c r="K99" s="15">
        <v>0</v>
      </c>
      <c r="L99" s="15">
        <v>2.2481</v>
      </c>
      <c r="M99" s="15">
        <v>0.01</v>
      </c>
      <c r="N99" s="15">
        <v>2.2481</v>
      </c>
      <c r="O99" s="15">
        <v>0</v>
      </c>
      <c r="P99" s="15">
        <v>0</v>
      </c>
    </row>
    <row r="100" spans="1:16" hidden="1" outlineLevel="1" collapsed="1">
      <c r="A100" s="9">
        <v>43252</v>
      </c>
      <c r="B100" s="15">
        <v>10.111700000000001</v>
      </c>
      <c r="C100" s="15">
        <v>6.2359999999999998</v>
      </c>
      <c r="D100" s="15">
        <v>12.326499999999999</v>
      </c>
      <c r="E100" s="15">
        <v>3</v>
      </c>
      <c r="F100" s="15">
        <v>0</v>
      </c>
      <c r="G100" s="15">
        <v>10.8362</v>
      </c>
      <c r="H100" s="15">
        <v>6.2404000000000002</v>
      </c>
      <c r="I100" s="15">
        <v>13.8385</v>
      </c>
      <c r="J100" s="15">
        <v>3</v>
      </c>
      <c r="K100" s="15">
        <v>0</v>
      </c>
      <c r="L100" s="15">
        <v>1.8179000000000001</v>
      </c>
      <c r="M100" s="15">
        <v>0.01</v>
      </c>
      <c r="N100" s="15">
        <v>1.8234999999999999</v>
      </c>
      <c r="O100" s="15">
        <v>0</v>
      </c>
      <c r="P100" s="15">
        <v>0</v>
      </c>
    </row>
    <row r="101" spans="1:16" hidden="1" outlineLevel="1" collapsed="1">
      <c r="A101" s="9">
        <v>43282</v>
      </c>
      <c r="B101" s="15">
        <v>10.0723</v>
      </c>
      <c r="C101" s="15">
        <v>6.3216000000000001</v>
      </c>
      <c r="D101" s="15">
        <v>12.3954</v>
      </c>
      <c r="E101" s="15">
        <v>2.0909</v>
      </c>
      <c r="F101" s="15">
        <v>0</v>
      </c>
      <c r="G101" s="15">
        <v>10.625400000000001</v>
      </c>
      <c r="H101" s="15">
        <v>6.3604000000000003</v>
      </c>
      <c r="I101" s="15">
        <v>13.5418</v>
      </c>
      <c r="J101" s="15">
        <v>2.0909</v>
      </c>
      <c r="K101" s="15">
        <v>0</v>
      </c>
      <c r="L101" s="15">
        <v>1.9835</v>
      </c>
      <c r="M101" s="15">
        <v>8.5000000000000006E-2</v>
      </c>
      <c r="N101" s="15">
        <v>2.0564</v>
      </c>
      <c r="O101" s="15">
        <v>0</v>
      </c>
      <c r="P101" s="15">
        <v>0</v>
      </c>
    </row>
    <row r="102" spans="1:16" hidden="1" outlineLevel="1" collapsed="1">
      <c r="A102" s="9">
        <v>43313</v>
      </c>
      <c r="B102" s="15">
        <v>10.8765</v>
      </c>
      <c r="C102" s="15">
        <v>6.3779000000000003</v>
      </c>
      <c r="D102" s="15">
        <v>13.069100000000001</v>
      </c>
      <c r="E102" s="15">
        <v>1</v>
      </c>
      <c r="F102" s="15">
        <v>0</v>
      </c>
      <c r="G102" s="15">
        <v>11.5169</v>
      </c>
      <c r="H102" s="15">
        <v>6.3779000000000003</v>
      </c>
      <c r="I102" s="15">
        <v>14.3049</v>
      </c>
      <c r="J102" s="15">
        <v>1</v>
      </c>
      <c r="K102" s="15">
        <v>0</v>
      </c>
      <c r="L102" s="15">
        <v>2.1392000000000002</v>
      </c>
      <c r="M102" s="15">
        <v>0.01</v>
      </c>
      <c r="N102" s="15">
        <v>2.1392000000000002</v>
      </c>
      <c r="O102" s="15">
        <v>0</v>
      </c>
      <c r="P102" s="15">
        <v>0</v>
      </c>
    </row>
    <row r="103" spans="1:16" hidden="1" outlineLevel="1" collapsed="1">
      <c r="A103" s="9">
        <v>43344</v>
      </c>
      <c r="B103" s="15">
        <v>12.424200000000001</v>
      </c>
      <c r="C103" s="15">
        <v>6.4924999999999997</v>
      </c>
      <c r="D103" s="15">
        <v>14.894500000000001</v>
      </c>
      <c r="E103" s="15">
        <v>16</v>
      </c>
      <c r="F103" s="15">
        <v>0</v>
      </c>
      <c r="G103" s="15">
        <v>12.698399999999999</v>
      </c>
      <c r="H103" s="15">
        <v>6.4924999999999997</v>
      </c>
      <c r="I103" s="15">
        <v>15.385300000000001</v>
      </c>
      <c r="J103" s="15">
        <v>16</v>
      </c>
      <c r="K103" s="15">
        <v>0</v>
      </c>
      <c r="L103" s="15">
        <v>2.1896</v>
      </c>
      <c r="M103" s="15">
        <v>0</v>
      </c>
      <c r="N103" s="15">
        <v>2.1896</v>
      </c>
      <c r="O103" s="15">
        <v>0</v>
      </c>
      <c r="P103" s="15">
        <v>0</v>
      </c>
    </row>
    <row r="104" spans="1:16" hidden="1" outlineLevel="1" collapsed="1">
      <c r="A104" s="9">
        <v>43374</v>
      </c>
      <c r="B104" s="15">
        <v>13.2651</v>
      </c>
      <c r="C104" s="15">
        <v>6.2262000000000004</v>
      </c>
      <c r="D104" s="15">
        <v>15.3338</v>
      </c>
      <c r="E104" s="15">
        <v>0.01</v>
      </c>
      <c r="F104" s="15">
        <v>0</v>
      </c>
      <c r="G104" s="15">
        <v>13.9969</v>
      </c>
      <c r="H104" s="15">
        <v>6.3752000000000004</v>
      </c>
      <c r="I104" s="15">
        <v>16.3583</v>
      </c>
      <c r="J104" s="15">
        <v>0</v>
      </c>
      <c r="K104" s="15">
        <v>0</v>
      </c>
      <c r="L104" s="15">
        <v>2.2690000000000001</v>
      </c>
      <c r="M104" s="15">
        <v>0.01</v>
      </c>
      <c r="N104" s="15">
        <v>2.4803999999999999</v>
      </c>
      <c r="O104" s="15">
        <v>0.01</v>
      </c>
      <c r="P104" s="15">
        <v>0</v>
      </c>
    </row>
    <row r="105" spans="1:16" hidden="1" outlineLevel="1" collapsed="1">
      <c r="A105" s="9">
        <v>43405</v>
      </c>
      <c r="B105" s="15">
        <v>14.756399999999999</v>
      </c>
      <c r="C105" s="15">
        <v>8.6641999999999992</v>
      </c>
      <c r="D105" s="15">
        <v>16.384799999999998</v>
      </c>
      <c r="E105" s="15">
        <v>16.386099999999999</v>
      </c>
      <c r="F105" s="15">
        <v>0</v>
      </c>
      <c r="G105" s="15">
        <v>14.9353</v>
      </c>
      <c r="H105" s="15">
        <v>8.6727000000000007</v>
      </c>
      <c r="I105" s="15">
        <v>16.6387</v>
      </c>
      <c r="J105" s="15">
        <v>16.386099999999999</v>
      </c>
      <c r="K105" s="15">
        <v>0</v>
      </c>
      <c r="L105" s="15">
        <v>2.6234000000000002</v>
      </c>
      <c r="M105" s="15">
        <v>3.5799999999999998E-2</v>
      </c>
      <c r="N105" s="15">
        <v>2.6608999999999998</v>
      </c>
      <c r="O105" s="15">
        <v>0</v>
      </c>
      <c r="P105" s="15">
        <v>0</v>
      </c>
    </row>
    <row r="106" spans="1:16" hidden="1" outlineLevel="1" collapsed="1">
      <c r="A106" s="9">
        <v>43435</v>
      </c>
      <c r="B106" s="15">
        <v>14.3042</v>
      </c>
      <c r="C106" s="15">
        <v>7.9424999999999999</v>
      </c>
      <c r="D106" s="15">
        <v>15.985900000000001</v>
      </c>
      <c r="E106" s="15">
        <v>8.2943999999999996</v>
      </c>
      <c r="F106" s="15">
        <v>0</v>
      </c>
      <c r="G106" s="15">
        <v>14.849299999999999</v>
      </c>
      <c r="H106" s="15">
        <v>7.9424999999999999</v>
      </c>
      <c r="I106" s="15">
        <v>16.769500000000001</v>
      </c>
      <c r="J106" s="15">
        <v>15</v>
      </c>
      <c r="K106" s="15">
        <v>0</v>
      </c>
      <c r="L106" s="15">
        <v>2.9335</v>
      </c>
      <c r="M106" s="15">
        <v>0.01</v>
      </c>
      <c r="N106" s="15">
        <v>2.9209000000000001</v>
      </c>
      <c r="O106" s="15">
        <v>3.5</v>
      </c>
      <c r="P106" s="15">
        <v>0</v>
      </c>
    </row>
    <row r="107" spans="1:16" hidden="1" outlineLevel="1" collapsed="1">
      <c r="A107" s="9">
        <v>43466</v>
      </c>
      <c r="B107" s="15">
        <v>15.472</v>
      </c>
      <c r="C107" s="15">
        <v>8.1064000000000007</v>
      </c>
      <c r="D107" s="15">
        <v>16.683900000000001</v>
      </c>
      <c r="E107" s="15">
        <v>12.7273</v>
      </c>
      <c r="F107" s="15">
        <v>0</v>
      </c>
      <c r="G107" s="15">
        <v>15.5555</v>
      </c>
      <c r="H107" s="15">
        <v>8.1064000000000007</v>
      </c>
      <c r="I107" s="15">
        <v>16.790700000000001</v>
      </c>
      <c r="J107" s="15">
        <v>12.7273</v>
      </c>
      <c r="K107" s="15">
        <v>0</v>
      </c>
      <c r="L107" s="15">
        <v>3.0360999999999998</v>
      </c>
      <c r="M107" s="15">
        <v>0</v>
      </c>
      <c r="N107" s="15">
        <v>3.0360999999999998</v>
      </c>
      <c r="O107" s="15">
        <v>0</v>
      </c>
      <c r="P107" s="15">
        <v>0</v>
      </c>
    </row>
    <row r="108" spans="1:16" hidden="1" outlineLevel="1" collapsed="1">
      <c r="A108" s="9">
        <v>43497</v>
      </c>
      <c r="B108" s="15">
        <v>15.659800000000001</v>
      </c>
      <c r="C108" s="15">
        <v>6.8162000000000003</v>
      </c>
      <c r="D108" s="15">
        <v>16.597200000000001</v>
      </c>
      <c r="E108" s="15">
        <v>15.9724</v>
      </c>
      <c r="F108" s="15">
        <v>0</v>
      </c>
      <c r="G108" s="15">
        <v>15.7348</v>
      </c>
      <c r="H108" s="15">
        <v>6.8592000000000004</v>
      </c>
      <c r="I108" s="15">
        <v>16.674800000000001</v>
      </c>
      <c r="J108" s="15">
        <v>15.9724</v>
      </c>
      <c r="K108" s="15">
        <v>0</v>
      </c>
      <c r="L108" s="15">
        <v>1.8079000000000001</v>
      </c>
      <c r="M108" s="15">
        <v>4.9099999999999998E-2</v>
      </c>
      <c r="N108" s="15">
        <v>2.0299999999999998</v>
      </c>
      <c r="O108" s="15">
        <v>0</v>
      </c>
      <c r="P108" s="15">
        <v>0</v>
      </c>
    </row>
    <row r="109" spans="1:16" hidden="1" outlineLevel="1" collapsed="1">
      <c r="A109" s="9">
        <v>43525</v>
      </c>
      <c r="B109" s="15">
        <v>15.4533</v>
      </c>
      <c r="C109" s="15">
        <v>7.0888999999999998</v>
      </c>
      <c r="D109" s="15">
        <v>16.281400000000001</v>
      </c>
      <c r="E109" s="15">
        <v>10.336</v>
      </c>
      <c r="F109" s="15">
        <v>0</v>
      </c>
      <c r="G109" s="15">
        <v>15.780099999999999</v>
      </c>
      <c r="H109" s="15">
        <v>7.0888999999999998</v>
      </c>
      <c r="I109" s="15">
        <v>16.6691</v>
      </c>
      <c r="J109" s="15">
        <v>10.336</v>
      </c>
      <c r="K109" s="15">
        <v>0</v>
      </c>
      <c r="L109" s="15">
        <v>3.4304999999999999</v>
      </c>
      <c r="M109" s="15">
        <v>0.01</v>
      </c>
      <c r="N109" s="15">
        <v>3.4304999999999999</v>
      </c>
      <c r="O109" s="15">
        <v>0</v>
      </c>
      <c r="P109" s="15">
        <v>0</v>
      </c>
    </row>
    <row r="110" spans="1:16" hidden="1" outlineLevel="1" collapsed="1">
      <c r="A110" s="9">
        <v>43556</v>
      </c>
      <c r="B110" s="15">
        <v>15.5235</v>
      </c>
      <c r="C110" s="15">
        <v>5.7314999999999996</v>
      </c>
      <c r="D110" s="15">
        <v>16.4998</v>
      </c>
      <c r="E110" s="15">
        <v>14.201599999999999</v>
      </c>
      <c r="F110" s="15">
        <v>0</v>
      </c>
      <c r="G110" s="15">
        <v>15.6142</v>
      </c>
      <c r="H110" s="15">
        <v>5.7314999999999996</v>
      </c>
      <c r="I110" s="15">
        <v>16.575700000000001</v>
      </c>
      <c r="J110" s="15">
        <v>14.905200000000001</v>
      </c>
      <c r="K110" s="15">
        <v>0</v>
      </c>
      <c r="L110" s="15">
        <v>3.3906000000000001</v>
      </c>
      <c r="M110" s="15">
        <v>0.01</v>
      </c>
      <c r="N110" s="15">
        <v>3.2907999999999999</v>
      </c>
      <c r="O110" s="15">
        <v>3.6</v>
      </c>
      <c r="P110" s="15">
        <v>0</v>
      </c>
    </row>
    <row r="111" spans="1:16" hidden="1" outlineLevel="1" collapsed="1">
      <c r="A111" s="9">
        <v>43586</v>
      </c>
      <c r="B111" s="15">
        <v>14.770300000000001</v>
      </c>
      <c r="C111" s="15">
        <v>5.7035999999999998</v>
      </c>
      <c r="D111" s="15">
        <v>16.0212</v>
      </c>
      <c r="E111" s="15">
        <v>11.392899999999999</v>
      </c>
      <c r="F111" s="15">
        <v>0</v>
      </c>
      <c r="G111" s="15">
        <v>14.920199999999999</v>
      </c>
      <c r="H111" s="15">
        <v>5.7849000000000004</v>
      </c>
      <c r="I111" s="15">
        <v>16.1859</v>
      </c>
      <c r="J111" s="15">
        <v>11.392899999999999</v>
      </c>
      <c r="K111" s="15">
        <v>0</v>
      </c>
      <c r="L111" s="15">
        <v>2.5305</v>
      </c>
      <c r="M111" s="15">
        <v>0.36759999999999998</v>
      </c>
      <c r="N111" s="15">
        <v>2.8452000000000002</v>
      </c>
      <c r="O111" s="15">
        <v>0</v>
      </c>
      <c r="P111" s="15">
        <v>0</v>
      </c>
    </row>
    <row r="112" spans="1:16" hidden="1" outlineLevel="1" collapsed="1">
      <c r="A112" s="9">
        <v>43617</v>
      </c>
      <c r="B112" s="15">
        <v>14.526</v>
      </c>
      <c r="C112" s="15">
        <v>5.9568000000000003</v>
      </c>
      <c r="D112" s="15">
        <v>15.7392</v>
      </c>
      <c r="E112" s="15">
        <v>12.486499999999999</v>
      </c>
      <c r="F112" s="15">
        <v>0</v>
      </c>
      <c r="G112" s="15">
        <v>14.766299999999999</v>
      </c>
      <c r="H112" s="15">
        <v>5.9568000000000003</v>
      </c>
      <c r="I112" s="15">
        <v>16.022300000000001</v>
      </c>
      <c r="J112" s="15">
        <v>12.8126</v>
      </c>
      <c r="K112" s="15">
        <v>0</v>
      </c>
      <c r="L112" s="15">
        <v>3.5676999999999999</v>
      </c>
      <c r="M112" s="15">
        <v>0.01</v>
      </c>
      <c r="N112" s="15">
        <v>3.2448999999999999</v>
      </c>
      <c r="O112" s="15">
        <v>5.5</v>
      </c>
      <c r="P112" s="15">
        <v>0</v>
      </c>
    </row>
    <row r="113" spans="1:16" hidden="1" outlineLevel="1" collapsed="1">
      <c r="A113" s="9">
        <v>43647</v>
      </c>
      <c r="B113" s="15">
        <v>13.697900000000001</v>
      </c>
      <c r="C113" s="15">
        <v>5.9494999999999996</v>
      </c>
      <c r="D113" s="15">
        <v>15.329700000000001</v>
      </c>
      <c r="E113" s="15">
        <v>10.789300000000001</v>
      </c>
      <c r="F113" s="15">
        <v>0</v>
      </c>
      <c r="G113" s="15">
        <v>14.113200000000001</v>
      </c>
      <c r="H113" s="15">
        <v>6.0267999999999997</v>
      </c>
      <c r="I113" s="15">
        <v>15.8917</v>
      </c>
      <c r="J113" s="15">
        <v>10.789300000000001</v>
      </c>
      <c r="K113" s="15">
        <v>0</v>
      </c>
      <c r="L113" s="15">
        <v>1.0962000000000001</v>
      </c>
      <c r="M113" s="15">
        <v>0.01</v>
      </c>
      <c r="N113" s="15">
        <v>1.1608000000000001</v>
      </c>
      <c r="O113" s="15">
        <v>0</v>
      </c>
      <c r="P113" s="15">
        <v>0</v>
      </c>
    </row>
    <row r="114" spans="1:16" hidden="1" outlineLevel="1" collapsed="1">
      <c r="A114" s="9">
        <v>43678</v>
      </c>
      <c r="B114" s="15">
        <v>12.4941</v>
      </c>
      <c r="C114" s="15">
        <v>5.8888999999999996</v>
      </c>
      <c r="D114" s="15">
        <v>13.930300000000001</v>
      </c>
      <c r="E114" s="15">
        <v>10.059799999999999</v>
      </c>
      <c r="F114" s="15">
        <v>5</v>
      </c>
      <c r="G114" s="15">
        <v>13.353</v>
      </c>
      <c r="H114" s="15">
        <v>5.8888999999999996</v>
      </c>
      <c r="I114" s="15">
        <v>15.2661</v>
      </c>
      <c r="J114" s="15">
        <v>10.059799999999999</v>
      </c>
      <c r="K114" s="15">
        <v>5</v>
      </c>
      <c r="L114" s="15">
        <v>4.9260000000000002</v>
      </c>
      <c r="M114" s="15">
        <v>9.9000000000000008E-3</v>
      </c>
      <c r="N114" s="15">
        <v>4.9260000000000002</v>
      </c>
      <c r="O114" s="15">
        <v>0</v>
      </c>
      <c r="P114" s="15">
        <v>0</v>
      </c>
    </row>
    <row r="115" spans="1:16" hidden="1" outlineLevel="1" collapsed="1">
      <c r="A115" s="9">
        <v>43709</v>
      </c>
      <c r="B115" s="15">
        <v>11.736700000000001</v>
      </c>
      <c r="C115" s="15">
        <v>6.0884</v>
      </c>
      <c r="D115" s="15">
        <v>13.0405</v>
      </c>
      <c r="E115" s="15">
        <v>8.9370999999999992</v>
      </c>
      <c r="F115" s="15">
        <v>0</v>
      </c>
      <c r="G115" s="15">
        <v>12.9285</v>
      </c>
      <c r="H115" s="15">
        <v>6.0884</v>
      </c>
      <c r="I115" s="15">
        <v>14.946300000000001</v>
      </c>
      <c r="J115" s="15">
        <v>8.9374000000000002</v>
      </c>
      <c r="K115" s="15">
        <v>0</v>
      </c>
      <c r="L115" s="15">
        <v>3.8698000000000001</v>
      </c>
      <c r="M115" s="15">
        <v>9.4999999999999998E-3</v>
      </c>
      <c r="N115" s="15">
        <v>3.8698999999999999</v>
      </c>
      <c r="O115" s="15">
        <v>3.4045000000000001</v>
      </c>
      <c r="P115" s="15">
        <v>0</v>
      </c>
    </row>
    <row r="116" spans="1:16" hidden="1" outlineLevel="1" collapsed="1">
      <c r="A116" s="9">
        <v>43739</v>
      </c>
      <c r="B116" s="15">
        <v>13.0776</v>
      </c>
      <c r="C116" s="15">
        <v>6.4623999999999997</v>
      </c>
      <c r="D116" s="15">
        <v>14.4598</v>
      </c>
      <c r="E116" s="15">
        <v>8.9243000000000006</v>
      </c>
      <c r="F116" s="15">
        <v>0</v>
      </c>
      <c r="G116" s="15">
        <v>13.2033</v>
      </c>
      <c r="H116" s="15">
        <v>6.4623999999999997</v>
      </c>
      <c r="I116" s="15">
        <v>14.6386</v>
      </c>
      <c r="J116" s="15">
        <v>8.9245000000000001</v>
      </c>
      <c r="K116" s="15">
        <v>0</v>
      </c>
      <c r="L116" s="15">
        <v>3.1976</v>
      </c>
      <c r="M116" s="15">
        <v>8.9999999999999993E-3</v>
      </c>
      <c r="N116" s="15">
        <v>3.1974999999999998</v>
      </c>
      <c r="O116" s="15">
        <v>3.55</v>
      </c>
      <c r="P116" s="15">
        <v>0</v>
      </c>
    </row>
    <row r="117" spans="1:16" hidden="1" outlineLevel="1" collapsed="1">
      <c r="A117" s="9">
        <v>43770</v>
      </c>
      <c r="B117" s="15">
        <v>12.4452</v>
      </c>
      <c r="C117" s="15">
        <v>7.1130000000000004</v>
      </c>
      <c r="D117" s="15">
        <v>13.742699999999999</v>
      </c>
      <c r="E117" s="15">
        <v>9.3978999999999999</v>
      </c>
      <c r="F117" s="15">
        <v>0</v>
      </c>
      <c r="G117" s="15">
        <v>12.679399999999999</v>
      </c>
      <c r="H117" s="15">
        <v>7.1130000000000004</v>
      </c>
      <c r="I117" s="15">
        <v>14.080299999999999</v>
      </c>
      <c r="J117" s="15">
        <v>9.3985000000000003</v>
      </c>
      <c r="K117" s="15">
        <v>0</v>
      </c>
      <c r="L117" s="15">
        <v>2.2621000000000002</v>
      </c>
      <c r="M117" s="15">
        <v>9.4999999999999998E-3</v>
      </c>
      <c r="N117" s="15">
        <v>2.2618999999999998</v>
      </c>
      <c r="O117" s="15">
        <v>3.3896000000000002</v>
      </c>
      <c r="P117" s="15">
        <v>0</v>
      </c>
    </row>
    <row r="118" spans="1:16" hidden="1" outlineLevel="1" collapsed="1">
      <c r="A118" s="9">
        <v>43800</v>
      </c>
      <c r="B118" s="15">
        <v>11.0656</v>
      </c>
      <c r="C118" s="15">
        <v>6.3887999999999998</v>
      </c>
      <c r="D118" s="15">
        <v>11.9039</v>
      </c>
      <c r="E118" s="15">
        <v>10.629200000000001</v>
      </c>
      <c r="F118" s="15">
        <v>7</v>
      </c>
      <c r="G118" s="15">
        <v>12.166</v>
      </c>
      <c r="H118" s="15">
        <v>6.3887999999999998</v>
      </c>
      <c r="I118" s="15">
        <v>13.472200000000001</v>
      </c>
      <c r="J118" s="15">
        <v>10.6295</v>
      </c>
      <c r="K118" s="15">
        <v>7</v>
      </c>
      <c r="L118" s="15">
        <v>2.6760999999999999</v>
      </c>
      <c r="M118" s="15">
        <v>9.4999999999999998E-3</v>
      </c>
      <c r="N118" s="15">
        <v>2.6760999999999999</v>
      </c>
      <c r="O118" s="15">
        <v>3.2608999999999999</v>
      </c>
      <c r="P118" s="15">
        <v>0</v>
      </c>
    </row>
    <row r="119" spans="1:16" hidden="1" outlineLevel="1" collapsed="1">
      <c r="A119" s="9">
        <v>43831</v>
      </c>
      <c r="B119" s="15">
        <v>10.022600000000001</v>
      </c>
      <c r="C119" s="15">
        <v>6.3087</v>
      </c>
      <c r="D119" s="15">
        <v>10.69</v>
      </c>
      <c r="E119" s="15">
        <v>9.548</v>
      </c>
      <c r="F119" s="15">
        <v>0</v>
      </c>
      <c r="G119" s="15">
        <v>10.335100000000001</v>
      </c>
      <c r="H119" s="15">
        <v>6.3087</v>
      </c>
      <c r="I119" s="15">
        <v>11.148300000000001</v>
      </c>
      <c r="J119" s="15">
        <v>9.5486000000000004</v>
      </c>
      <c r="K119" s="15">
        <v>0</v>
      </c>
      <c r="L119" s="15">
        <v>2.9841000000000002</v>
      </c>
      <c r="M119" s="15">
        <v>9.1000000000000004E-3</v>
      </c>
      <c r="N119" s="15">
        <v>2.984</v>
      </c>
      <c r="O119" s="15">
        <v>3.1515</v>
      </c>
      <c r="P119" s="15">
        <v>0</v>
      </c>
    </row>
    <row r="120" spans="1:16" hidden="1" outlineLevel="1" collapsed="1">
      <c r="A120" s="9">
        <v>43862</v>
      </c>
      <c r="B120" s="15">
        <v>8.7395999999999994</v>
      </c>
      <c r="C120" s="15">
        <v>6.2489999999999997</v>
      </c>
      <c r="D120" s="15">
        <v>9.1471999999999998</v>
      </c>
      <c r="E120" s="15">
        <v>9.5733999999999995</v>
      </c>
      <c r="F120" s="15">
        <v>0</v>
      </c>
      <c r="G120" s="15">
        <v>8.9137000000000004</v>
      </c>
      <c r="H120" s="15">
        <v>6.2489999999999997</v>
      </c>
      <c r="I120" s="15">
        <v>9.4033999999999995</v>
      </c>
      <c r="J120" s="15">
        <v>9.5742999999999991</v>
      </c>
      <c r="K120" s="15">
        <v>0</v>
      </c>
      <c r="L120" s="15">
        <v>2.5121000000000002</v>
      </c>
      <c r="M120" s="15">
        <v>9.9000000000000008E-3</v>
      </c>
      <c r="N120" s="15">
        <v>2.5118</v>
      </c>
      <c r="O120" s="15">
        <v>3.1863000000000001</v>
      </c>
      <c r="P120" s="15">
        <v>0</v>
      </c>
    </row>
    <row r="121" spans="1:16" hidden="1" outlineLevel="1" collapsed="1">
      <c r="A121" s="9">
        <v>43891</v>
      </c>
      <c r="B121" s="15">
        <v>8.2443000000000008</v>
      </c>
      <c r="C121" s="15">
        <v>6.0570000000000004</v>
      </c>
      <c r="D121" s="15">
        <v>8.7568999999999999</v>
      </c>
      <c r="E121" s="15">
        <v>7.0907999999999998</v>
      </c>
      <c r="F121" s="15">
        <v>0</v>
      </c>
      <c r="G121" s="15">
        <v>9.2315000000000005</v>
      </c>
      <c r="H121" s="15">
        <v>6.0570000000000004</v>
      </c>
      <c r="I121" s="15">
        <v>10.1944</v>
      </c>
      <c r="J121" s="15">
        <v>7.0911</v>
      </c>
      <c r="K121" s="15">
        <v>0</v>
      </c>
      <c r="L121" s="15">
        <v>2.6919</v>
      </c>
      <c r="M121" s="15">
        <v>1.01E-2</v>
      </c>
      <c r="N121" s="15">
        <v>2.6919</v>
      </c>
      <c r="O121" s="15">
        <v>3</v>
      </c>
      <c r="P121" s="15">
        <v>0</v>
      </c>
    </row>
    <row r="122" spans="1:16" hidden="1" outlineLevel="1" collapsed="1">
      <c r="A122" s="9">
        <v>43922</v>
      </c>
      <c r="B122" s="15">
        <v>10.320499999999999</v>
      </c>
      <c r="C122" s="15">
        <v>5.5928000000000004</v>
      </c>
      <c r="D122" s="15">
        <v>11.2331</v>
      </c>
      <c r="E122" s="15">
        <v>6.3415999999999997</v>
      </c>
      <c r="F122" s="15">
        <v>0</v>
      </c>
      <c r="G122" s="15">
        <v>10.5502</v>
      </c>
      <c r="H122" s="15">
        <v>5.5928000000000004</v>
      </c>
      <c r="I122" s="15">
        <v>11.4842</v>
      </c>
      <c r="J122" s="15">
        <v>6.9943</v>
      </c>
      <c r="K122" s="15">
        <v>0</v>
      </c>
      <c r="L122" s="15">
        <v>0.55200000000000005</v>
      </c>
      <c r="M122" s="15">
        <v>1.0699999999999999E-2</v>
      </c>
      <c r="N122" s="15">
        <v>0.4577</v>
      </c>
      <c r="O122" s="15">
        <v>1</v>
      </c>
      <c r="P122" s="15">
        <v>0</v>
      </c>
    </row>
    <row r="123" spans="1:16" hidden="1" outlineLevel="1" collapsed="1">
      <c r="A123" s="9">
        <v>43952</v>
      </c>
      <c r="B123" s="15">
        <v>8.4093</v>
      </c>
      <c r="C123" s="15">
        <v>5.2668999999999997</v>
      </c>
      <c r="D123" s="15">
        <v>9.1266999999999996</v>
      </c>
      <c r="E123" s="15">
        <v>6.8029999999999999</v>
      </c>
      <c r="F123" s="15">
        <v>6</v>
      </c>
      <c r="G123" s="15">
        <v>8.5747999999999998</v>
      </c>
      <c r="H123" s="15">
        <v>5.2668999999999997</v>
      </c>
      <c r="I123" s="15">
        <v>9.3543000000000003</v>
      </c>
      <c r="J123" s="15">
        <v>6.8033999999999999</v>
      </c>
      <c r="K123" s="15">
        <v>6</v>
      </c>
      <c r="L123" s="15">
        <v>0.71630000000000005</v>
      </c>
      <c r="M123" s="15">
        <v>1.0500000000000001E-2</v>
      </c>
      <c r="N123" s="15">
        <v>0.71579999999999999</v>
      </c>
      <c r="O123" s="15">
        <v>3.2639</v>
      </c>
      <c r="P123" s="15">
        <v>0</v>
      </c>
    </row>
    <row r="124" spans="1:16" hidden="1" outlineLevel="1" collapsed="1">
      <c r="A124" s="9">
        <v>43983</v>
      </c>
      <c r="B124" s="15">
        <v>8.2157999999999998</v>
      </c>
      <c r="C124" s="15">
        <v>5.2973999999999997</v>
      </c>
      <c r="D124" s="15">
        <v>8.91</v>
      </c>
      <c r="E124" s="15">
        <v>6.0471000000000004</v>
      </c>
      <c r="F124" s="15">
        <v>0</v>
      </c>
      <c r="G124" s="15">
        <v>8.2972000000000001</v>
      </c>
      <c r="H124" s="15">
        <v>5.2973999999999997</v>
      </c>
      <c r="I124" s="15">
        <v>9.0245999999999995</v>
      </c>
      <c r="J124" s="15">
        <v>6.0472000000000001</v>
      </c>
      <c r="K124" s="15">
        <v>0</v>
      </c>
      <c r="L124" s="15">
        <v>2.1814</v>
      </c>
      <c r="M124" s="15">
        <v>1.04E-2</v>
      </c>
      <c r="N124" s="15">
        <v>2.1812999999999998</v>
      </c>
      <c r="O124" s="15">
        <v>3</v>
      </c>
      <c r="P124" s="15">
        <v>0</v>
      </c>
    </row>
    <row r="125" spans="1:16" hidden="1" outlineLevel="1" collapsed="1">
      <c r="A125" s="9">
        <v>44013</v>
      </c>
      <c r="B125" s="15">
        <v>6.6525999999999996</v>
      </c>
      <c r="C125" s="15">
        <v>4.5609000000000002</v>
      </c>
      <c r="D125" s="15">
        <v>7.1055999999999999</v>
      </c>
      <c r="E125" s="15">
        <v>5.2709000000000001</v>
      </c>
      <c r="F125" s="15">
        <v>5.35</v>
      </c>
      <c r="G125" s="15">
        <v>6.8156999999999996</v>
      </c>
      <c r="H125" s="15">
        <v>4.5609000000000002</v>
      </c>
      <c r="I125" s="15">
        <v>7.3231999999999999</v>
      </c>
      <c r="J125" s="15">
        <v>5.2710999999999997</v>
      </c>
      <c r="K125" s="15">
        <v>5.35</v>
      </c>
      <c r="L125" s="15">
        <v>0.70120000000000005</v>
      </c>
      <c r="M125" s="15">
        <v>9.5999999999999992E-3</v>
      </c>
      <c r="N125" s="15">
        <v>0.70099999999999996</v>
      </c>
      <c r="O125" s="15">
        <v>3</v>
      </c>
      <c r="P125" s="15">
        <v>0</v>
      </c>
    </row>
    <row r="126" spans="1:16" hidden="1" outlineLevel="1" collapsed="1">
      <c r="A126" s="9">
        <v>44044</v>
      </c>
      <c r="B126" s="15">
        <v>6.0749000000000004</v>
      </c>
      <c r="C126" s="15">
        <v>3.3727999999999998</v>
      </c>
      <c r="D126" s="15">
        <v>6.8952999999999998</v>
      </c>
      <c r="E126" s="15">
        <v>5.6407999999999996</v>
      </c>
      <c r="F126" s="15">
        <v>0</v>
      </c>
      <c r="G126" s="15">
        <v>6.1440000000000001</v>
      </c>
      <c r="H126" s="15">
        <v>3.3727999999999998</v>
      </c>
      <c r="I126" s="15">
        <v>7.0091000000000001</v>
      </c>
      <c r="J126" s="15">
        <v>5.6410999999999998</v>
      </c>
      <c r="K126" s="15">
        <v>0</v>
      </c>
      <c r="L126" s="15">
        <v>0.77490000000000003</v>
      </c>
      <c r="M126" s="15">
        <v>9.4999999999999998E-3</v>
      </c>
      <c r="N126" s="15">
        <v>0.77259999999999995</v>
      </c>
      <c r="O126" s="15">
        <v>3.4512</v>
      </c>
      <c r="P126" s="15">
        <v>0</v>
      </c>
    </row>
    <row r="127" spans="1:16" hidden="1" outlineLevel="1" collapsed="1">
      <c r="A127" s="9">
        <v>44075</v>
      </c>
      <c r="B127" s="15">
        <v>4.8479999999999999</v>
      </c>
      <c r="C127" s="15">
        <v>2.7185999999999999</v>
      </c>
      <c r="D127" s="15">
        <v>5.9135</v>
      </c>
      <c r="E127" s="15">
        <v>4.9566999999999997</v>
      </c>
      <c r="F127" s="15">
        <v>0</v>
      </c>
      <c r="G127" s="15">
        <v>4.8505000000000003</v>
      </c>
      <c r="H127" s="15">
        <v>2.7185999999999999</v>
      </c>
      <c r="I127" s="15">
        <v>5.9185999999999996</v>
      </c>
      <c r="J127" s="15">
        <v>4.9577</v>
      </c>
      <c r="K127" s="15">
        <v>0</v>
      </c>
      <c r="L127" s="15">
        <v>1.0579000000000001</v>
      </c>
      <c r="M127" s="15">
        <v>9.4000000000000004E-3</v>
      </c>
      <c r="N127" s="15">
        <v>0.99129999999999996</v>
      </c>
      <c r="O127" s="15">
        <v>2</v>
      </c>
      <c r="P127" s="15">
        <v>0</v>
      </c>
    </row>
    <row r="128" spans="1:16" hidden="1" outlineLevel="1" collapsed="1">
      <c r="A128" s="9">
        <v>44105</v>
      </c>
      <c r="B128" s="15">
        <v>5.1035000000000004</v>
      </c>
      <c r="C128" s="15">
        <v>2.3504999999999998</v>
      </c>
      <c r="D128" s="15">
        <v>5.7624000000000004</v>
      </c>
      <c r="E128" s="15">
        <v>4.5162000000000004</v>
      </c>
      <c r="F128" s="15">
        <v>0</v>
      </c>
      <c r="G128" s="15">
        <v>5.2845000000000004</v>
      </c>
      <c r="H128" s="15">
        <v>2.3504999999999998</v>
      </c>
      <c r="I128" s="15">
        <v>6.0446</v>
      </c>
      <c r="J128" s="15">
        <v>4.5162000000000004</v>
      </c>
      <c r="K128" s="15">
        <v>0</v>
      </c>
      <c r="L128" s="15">
        <v>1.2678</v>
      </c>
      <c r="M128" s="15">
        <v>9.4000000000000004E-3</v>
      </c>
      <c r="N128" s="15">
        <v>1.2678</v>
      </c>
      <c r="O128" s="15">
        <v>0</v>
      </c>
      <c r="P128" s="15">
        <v>0</v>
      </c>
    </row>
    <row r="129" spans="1:16" hidden="1" outlineLevel="1" collapsed="1">
      <c r="A129" s="9">
        <v>44136</v>
      </c>
      <c r="B129" s="15">
        <v>4.1535000000000002</v>
      </c>
      <c r="C129" s="15">
        <v>1.0237000000000001</v>
      </c>
      <c r="D129" s="15">
        <v>5.0716999999999999</v>
      </c>
      <c r="E129" s="15">
        <v>4.0236999999999998</v>
      </c>
      <c r="F129" s="15">
        <v>0</v>
      </c>
      <c r="G129" s="15">
        <v>4.2420999999999998</v>
      </c>
      <c r="H129" s="15">
        <v>1.0237000000000001</v>
      </c>
      <c r="I129" s="15">
        <v>5.2470999999999997</v>
      </c>
      <c r="J129" s="15">
        <v>4.0236999999999998</v>
      </c>
      <c r="K129" s="15">
        <v>0</v>
      </c>
      <c r="L129" s="15">
        <v>1.4974000000000001</v>
      </c>
      <c r="M129" s="15">
        <v>9.1999999999999998E-3</v>
      </c>
      <c r="N129" s="15">
        <v>1.4974000000000001</v>
      </c>
      <c r="O129" s="15">
        <v>0</v>
      </c>
      <c r="P129" s="15">
        <v>0</v>
      </c>
    </row>
    <row r="130" spans="1:16" hidden="1" outlineLevel="1" collapsed="1">
      <c r="A130" s="9">
        <v>44166</v>
      </c>
      <c r="B130" s="15">
        <v>3.7016</v>
      </c>
      <c r="C130" s="15">
        <v>1.2622</v>
      </c>
      <c r="D130" s="15">
        <v>4.1353999999999997</v>
      </c>
      <c r="E130" s="15">
        <v>5.0593000000000004</v>
      </c>
      <c r="F130" s="15">
        <v>0</v>
      </c>
      <c r="G130" s="15">
        <v>4.3871000000000002</v>
      </c>
      <c r="H130" s="15">
        <v>1.2622</v>
      </c>
      <c r="I130" s="15">
        <v>5.3407999999999998</v>
      </c>
      <c r="J130" s="15">
        <v>5.0888</v>
      </c>
      <c r="K130" s="15">
        <v>0</v>
      </c>
      <c r="L130" s="15">
        <v>0.27339999999999998</v>
      </c>
      <c r="M130" s="15">
        <v>1.0800000000000001E-2</v>
      </c>
      <c r="N130" s="15">
        <v>0.21690000000000001</v>
      </c>
      <c r="O130" s="15">
        <v>3.8</v>
      </c>
      <c r="P130" s="15">
        <v>0</v>
      </c>
    </row>
    <row r="131" spans="1:16" hidden="1" outlineLevel="1" collapsed="1">
      <c r="A131" s="9">
        <v>44197</v>
      </c>
      <c r="B131" s="15">
        <v>3.7303999999999999</v>
      </c>
      <c r="C131" s="15">
        <v>0.73519999999999996</v>
      </c>
      <c r="D131" s="15">
        <v>4.2842000000000002</v>
      </c>
      <c r="E131" s="15">
        <v>3.4874999999999998</v>
      </c>
      <c r="F131" s="15">
        <v>0</v>
      </c>
      <c r="G131" s="15">
        <v>4.2987000000000002</v>
      </c>
      <c r="H131" s="15">
        <v>0.73519999999999996</v>
      </c>
      <c r="I131" s="15">
        <v>5.1784999999999997</v>
      </c>
      <c r="J131" s="15">
        <v>3.4874999999999998</v>
      </c>
      <c r="K131" s="15">
        <v>0</v>
      </c>
      <c r="L131" s="15">
        <v>0.34</v>
      </c>
      <c r="M131" s="15">
        <v>9.1999999999999998E-3</v>
      </c>
      <c r="N131" s="15">
        <v>0.34</v>
      </c>
      <c r="O131" s="15">
        <v>0</v>
      </c>
      <c r="P131" s="15">
        <v>0</v>
      </c>
    </row>
    <row r="132" spans="1:16" hidden="1" outlineLevel="1" collapsed="1">
      <c r="A132" s="9">
        <v>44228</v>
      </c>
      <c r="B132" s="15">
        <v>3.8740999999999999</v>
      </c>
      <c r="C132" s="15">
        <v>0.64700000000000002</v>
      </c>
      <c r="D132" s="15">
        <v>4.3483999999999998</v>
      </c>
      <c r="E132" s="15">
        <v>3.7098</v>
      </c>
      <c r="F132" s="15">
        <v>0</v>
      </c>
      <c r="G132" s="15">
        <v>4.5682</v>
      </c>
      <c r="H132" s="15">
        <v>0.64700000000000002</v>
      </c>
      <c r="I132" s="15">
        <v>5.3348000000000004</v>
      </c>
      <c r="J132" s="15">
        <v>3.7098</v>
      </c>
      <c r="K132" s="15">
        <v>0</v>
      </c>
      <c r="L132" s="15">
        <v>0.33929999999999999</v>
      </c>
      <c r="M132" s="15">
        <v>9.7999999999999997E-3</v>
      </c>
      <c r="N132" s="15">
        <v>0.33929999999999999</v>
      </c>
      <c r="O132" s="15">
        <v>0</v>
      </c>
      <c r="P132" s="15">
        <v>0</v>
      </c>
    </row>
    <row r="133" spans="1:16" hidden="1" outlineLevel="1" collapsed="1">
      <c r="A133" s="9">
        <v>44256</v>
      </c>
      <c r="B133" s="15">
        <v>3.3452000000000002</v>
      </c>
      <c r="C133" s="15">
        <v>0.79090000000000005</v>
      </c>
      <c r="D133" s="15">
        <v>3.7858000000000001</v>
      </c>
      <c r="E133" s="15">
        <v>3.4264999999999999</v>
      </c>
      <c r="F133" s="15">
        <v>0</v>
      </c>
      <c r="G133" s="15">
        <v>3.9943</v>
      </c>
      <c r="H133" s="15">
        <v>0.79090000000000005</v>
      </c>
      <c r="I133" s="15">
        <v>4.7388000000000003</v>
      </c>
      <c r="J133" s="15">
        <v>3.4264999999999999</v>
      </c>
      <c r="K133" s="15">
        <v>0</v>
      </c>
      <c r="L133" s="15">
        <v>0.18529999999999999</v>
      </c>
      <c r="M133" s="15">
        <v>1.0200000000000001E-2</v>
      </c>
      <c r="N133" s="15">
        <v>0.18529999999999999</v>
      </c>
      <c r="O133" s="15">
        <v>0</v>
      </c>
      <c r="P133" s="15" t="s">
        <v>265</v>
      </c>
    </row>
    <row r="134" spans="1:16" hidden="1" outlineLevel="1" collapsed="1">
      <c r="A134" s="9">
        <v>44287</v>
      </c>
      <c r="B134" s="15">
        <v>4.3598999999999997</v>
      </c>
      <c r="C134" s="15">
        <v>0.98980000000000001</v>
      </c>
      <c r="D134" s="15">
        <v>4.8604000000000003</v>
      </c>
      <c r="E134" s="15">
        <v>3.4083999999999999</v>
      </c>
      <c r="F134" s="15">
        <v>4.75</v>
      </c>
      <c r="G134" s="15">
        <v>4.5677000000000003</v>
      </c>
      <c r="H134" s="15">
        <v>0.98980000000000001</v>
      </c>
      <c r="I134" s="15">
        <v>5.1437999999999997</v>
      </c>
      <c r="J134" s="15">
        <v>3.4083999999999999</v>
      </c>
      <c r="K134" s="15">
        <v>4.75</v>
      </c>
      <c r="L134" s="15">
        <v>0.3145</v>
      </c>
      <c r="M134" s="15">
        <v>1.12E-2</v>
      </c>
      <c r="N134" s="15">
        <v>0.3145</v>
      </c>
      <c r="O134" s="15">
        <v>0</v>
      </c>
      <c r="P134" s="15">
        <v>0</v>
      </c>
    </row>
    <row r="135" spans="1:16" hidden="1" outlineLevel="1" collapsed="1">
      <c r="A135" s="9">
        <v>44317</v>
      </c>
      <c r="B135" s="15">
        <v>4.0694999999999997</v>
      </c>
      <c r="C135" s="15">
        <v>0.60640000000000005</v>
      </c>
      <c r="D135" s="15">
        <v>4.8825000000000003</v>
      </c>
      <c r="E135" s="15">
        <v>3.2155999999999998</v>
      </c>
      <c r="F135" s="15">
        <v>0</v>
      </c>
      <c r="G135" s="15">
        <v>4.2061999999999999</v>
      </c>
      <c r="H135" s="15">
        <v>0.60640000000000005</v>
      </c>
      <c r="I135" s="15">
        <v>5.0777999999999999</v>
      </c>
      <c r="J135" s="15">
        <v>3.3498000000000001</v>
      </c>
      <c r="K135" s="15">
        <v>0</v>
      </c>
      <c r="L135" s="15">
        <v>0.47089999999999999</v>
      </c>
      <c r="M135" s="15">
        <v>1.12E-2</v>
      </c>
      <c r="N135" s="15">
        <v>0.2258</v>
      </c>
      <c r="O135" s="15">
        <v>1.85</v>
      </c>
      <c r="P135" s="15">
        <v>0</v>
      </c>
    </row>
    <row r="136" spans="1:16" hidden="1" outlineLevel="1" collapsed="1">
      <c r="A136" s="9">
        <v>44348</v>
      </c>
      <c r="B136" s="15">
        <v>4.0316000000000001</v>
      </c>
      <c r="C136" s="15">
        <v>0.7097</v>
      </c>
      <c r="D136" s="15">
        <v>4.7675999999999998</v>
      </c>
      <c r="E136" s="15">
        <v>3.2574000000000001</v>
      </c>
      <c r="F136" s="15">
        <v>0</v>
      </c>
      <c r="G136" s="15">
        <v>4.1969000000000003</v>
      </c>
      <c r="H136" s="15">
        <v>0.64680000000000004</v>
      </c>
      <c r="I136" s="15">
        <v>4.8236999999999997</v>
      </c>
      <c r="J136" s="15">
        <v>3.2574000000000001</v>
      </c>
      <c r="K136" s="15">
        <v>0</v>
      </c>
      <c r="L136" s="15">
        <v>0.78720000000000001</v>
      </c>
      <c r="M136" s="15">
        <v>0.9</v>
      </c>
      <c r="N136" s="15">
        <v>0.3362</v>
      </c>
      <c r="O136" s="15">
        <v>0</v>
      </c>
      <c r="P136" s="15">
        <v>0</v>
      </c>
    </row>
    <row r="137" spans="1:16" hidden="1" outlineLevel="1" collapsed="1">
      <c r="A137" s="9">
        <v>44378</v>
      </c>
      <c r="B137" s="15">
        <v>4.1459999999999999</v>
      </c>
      <c r="C137" s="15">
        <v>0.7147</v>
      </c>
      <c r="D137" s="15">
        <v>4.5922999999999998</v>
      </c>
      <c r="E137" s="15">
        <v>4.6059000000000001</v>
      </c>
      <c r="F137" s="15">
        <v>0</v>
      </c>
      <c r="G137" s="15">
        <v>4.2851999999999997</v>
      </c>
      <c r="H137" s="15">
        <v>0.67979999999999996</v>
      </c>
      <c r="I137" s="15">
        <v>4.6978999999999997</v>
      </c>
      <c r="J137" s="15">
        <v>4.6059000000000001</v>
      </c>
      <c r="K137" s="15">
        <v>0</v>
      </c>
      <c r="L137" s="15">
        <v>0.55020000000000002</v>
      </c>
      <c r="M137" s="15">
        <v>0.9</v>
      </c>
      <c r="N137" s="15">
        <v>0.2127</v>
      </c>
      <c r="O137" s="15">
        <v>0</v>
      </c>
      <c r="P137" s="15">
        <v>0</v>
      </c>
    </row>
    <row r="138" spans="1:16" hidden="1" outlineLevel="1" collapsed="1">
      <c r="A138" s="9">
        <v>44409</v>
      </c>
      <c r="B138" s="15">
        <v>3.8822000000000001</v>
      </c>
      <c r="C138" s="15">
        <v>0.63539999999999996</v>
      </c>
      <c r="D138" s="15">
        <v>4.9217000000000004</v>
      </c>
      <c r="E138" s="15">
        <v>3.4148000000000001</v>
      </c>
      <c r="F138" s="15">
        <v>4.75</v>
      </c>
      <c r="G138" s="15">
        <v>3.9578000000000002</v>
      </c>
      <c r="H138" s="15">
        <v>0.62739999999999996</v>
      </c>
      <c r="I138" s="15">
        <v>4.9424999999999999</v>
      </c>
      <c r="J138" s="15">
        <v>3.4148000000000001</v>
      </c>
      <c r="K138" s="15">
        <v>4.75</v>
      </c>
      <c r="L138" s="15">
        <v>0.69550000000000001</v>
      </c>
      <c r="M138" s="15">
        <v>0.7</v>
      </c>
      <c r="N138" s="15">
        <v>0.66690000000000005</v>
      </c>
      <c r="O138" s="15">
        <v>0</v>
      </c>
      <c r="P138" s="15">
        <v>0</v>
      </c>
    </row>
    <row r="139" spans="1:16" hidden="1" outlineLevel="1" collapsed="1">
      <c r="A139" s="9">
        <v>44440</v>
      </c>
      <c r="B139" s="15">
        <v>3.6480999999999999</v>
      </c>
      <c r="C139" s="15">
        <v>0.91710000000000003</v>
      </c>
      <c r="D139" s="15">
        <v>4.4264999999999999</v>
      </c>
      <c r="E139" s="15">
        <v>2.8727999999999998</v>
      </c>
      <c r="F139" s="15">
        <v>0</v>
      </c>
      <c r="G139" s="15">
        <v>3.7477999999999998</v>
      </c>
      <c r="H139" s="15">
        <v>0.91710000000000003</v>
      </c>
      <c r="I139" s="15">
        <v>4.5975999999999999</v>
      </c>
      <c r="J139" s="15">
        <v>2.8727999999999998</v>
      </c>
      <c r="K139" s="15">
        <v>0</v>
      </c>
      <c r="L139" s="15">
        <v>0.20330000000000001</v>
      </c>
      <c r="M139" s="15">
        <v>8.0999999999999996E-3</v>
      </c>
      <c r="N139" s="15">
        <v>0.20330000000000001</v>
      </c>
      <c r="O139" s="15">
        <v>0</v>
      </c>
      <c r="P139" s="15">
        <v>0</v>
      </c>
    </row>
    <row r="140" spans="1:16" hidden="1" outlineLevel="1" collapsed="1">
      <c r="A140" s="9">
        <v>44470</v>
      </c>
      <c r="B140" s="15">
        <v>3.7153999999999998</v>
      </c>
      <c r="C140" s="15">
        <v>0.70209999999999995</v>
      </c>
      <c r="D140" s="15">
        <v>4.5449999999999999</v>
      </c>
      <c r="E140" s="15">
        <v>3.0516999999999999</v>
      </c>
      <c r="F140" s="15">
        <v>0</v>
      </c>
      <c r="G140" s="15">
        <v>3.8506</v>
      </c>
      <c r="H140" s="15">
        <v>0.70209999999999995</v>
      </c>
      <c r="I140" s="15">
        <v>4.7836999999999996</v>
      </c>
      <c r="J140" s="15">
        <v>3.0516999999999999</v>
      </c>
      <c r="K140" s="15">
        <v>0</v>
      </c>
      <c r="L140" s="15">
        <v>0.1638</v>
      </c>
      <c r="M140" s="15">
        <v>8.2000000000000007E-3</v>
      </c>
      <c r="N140" s="15">
        <v>0.1638</v>
      </c>
      <c r="O140" s="15">
        <v>0</v>
      </c>
      <c r="P140" s="15">
        <v>0</v>
      </c>
    </row>
    <row r="141" spans="1:16" hidden="1" outlineLevel="1" collapsed="1">
      <c r="A141" s="9">
        <v>44501</v>
      </c>
      <c r="B141" s="15">
        <v>4.0076000000000001</v>
      </c>
      <c r="C141" s="15">
        <v>0.89890000000000003</v>
      </c>
      <c r="D141" s="15">
        <v>4.4501999999999997</v>
      </c>
      <c r="E141" s="15">
        <v>3.6448</v>
      </c>
      <c r="F141" s="15">
        <v>4.75</v>
      </c>
      <c r="G141" s="15">
        <v>4.1402999999999999</v>
      </c>
      <c r="H141" s="15">
        <v>0.89890000000000003</v>
      </c>
      <c r="I141" s="15">
        <v>4.6359000000000004</v>
      </c>
      <c r="J141" s="15">
        <v>3.6448</v>
      </c>
      <c r="K141" s="15">
        <v>4.75</v>
      </c>
      <c r="L141" s="15">
        <v>0.36330000000000001</v>
      </c>
      <c r="M141" s="15">
        <v>8.2000000000000007E-3</v>
      </c>
      <c r="N141" s="15">
        <v>0.36330000000000001</v>
      </c>
      <c r="O141" s="15">
        <v>0</v>
      </c>
      <c r="P141" s="15">
        <v>0</v>
      </c>
    </row>
    <row r="142" spans="1:16" hidden="1" outlineLevel="1" collapsed="1">
      <c r="A142" s="9">
        <v>44531</v>
      </c>
      <c r="B142" s="15">
        <v>4.5187999999999997</v>
      </c>
      <c r="C142" s="15">
        <v>3.5526</v>
      </c>
      <c r="D142" s="15">
        <v>5.0496999999999996</v>
      </c>
      <c r="E142" s="15">
        <v>3.0358999999999998</v>
      </c>
      <c r="F142" s="15">
        <v>0</v>
      </c>
      <c r="G142" s="15">
        <v>4.8495999999999997</v>
      </c>
      <c r="H142" s="15">
        <v>3.5526</v>
      </c>
      <c r="I142" s="15">
        <v>5.6249000000000002</v>
      </c>
      <c r="J142" s="15">
        <v>3.1021999999999998</v>
      </c>
      <c r="K142" s="15">
        <v>0</v>
      </c>
      <c r="L142" s="15">
        <v>0.25490000000000002</v>
      </c>
      <c r="M142" s="15">
        <v>8.0999999999999996E-3</v>
      </c>
      <c r="N142" s="15">
        <v>0.22220000000000001</v>
      </c>
      <c r="O142" s="15">
        <v>1.55</v>
      </c>
      <c r="P142" s="15">
        <v>0</v>
      </c>
    </row>
    <row r="143" spans="1:16" hidden="1" outlineLevel="1" collapsed="1">
      <c r="A143" s="9">
        <v>44562</v>
      </c>
      <c r="B143" s="15">
        <v>4.3602999999999996</v>
      </c>
      <c r="C143" s="15">
        <v>1.4341999999999999</v>
      </c>
      <c r="D143" s="15">
        <v>4.7495000000000003</v>
      </c>
      <c r="E143" s="15">
        <v>3.3660999999999999</v>
      </c>
      <c r="F143" s="15">
        <v>4.75</v>
      </c>
      <c r="G143" s="15">
        <v>4.5042</v>
      </c>
      <c r="H143" s="15">
        <v>1.4341999999999999</v>
      </c>
      <c r="I143" s="15">
        <v>4.9343000000000004</v>
      </c>
      <c r="J143" s="15">
        <v>3.3660999999999999</v>
      </c>
      <c r="K143" s="15">
        <v>4.75</v>
      </c>
      <c r="L143" s="15">
        <v>0.1</v>
      </c>
      <c r="M143" s="15">
        <v>1.17E-2</v>
      </c>
      <c r="N143" s="15">
        <v>0.1</v>
      </c>
      <c r="O143" s="15">
        <v>0</v>
      </c>
      <c r="P143" s="15">
        <v>0</v>
      </c>
    </row>
    <row r="144" spans="1:16" hidden="1" outlineLevel="1" collapsed="1">
      <c r="A144" s="9">
        <v>44593</v>
      </c>
      <c r="B144" s="15">
        <v>4.1490999999999998</v>
      </c>
      <c r="C144" s="15">
        <v>1.8201000000000001</v>
      </c>
      <c r="D144" s="15">
        <v>4.8086000000000002</v>
      </c>
      <c r="E144" s="15">
        <v>3.2664</v>
      </c>
      <c r="F144" s="15">
        <v>0</v>
      </c>
      <c r="G144" s="15">
        <v>4.2289000000000003</v>
      </c>
      <c r="H144" s="15">
        <v>1.8201000000000001</v>
      </c>
      <c r="I144" s="15">
        <v>4.9287000000000001</v>
      </c>
      <c r="J144" s="15">
        <v>3.2664</v>
      </c>
      <c r="K144" s="15">
        <v>0</v>
      </c>
      <c r="L144" s="15">
        <v>0.1</v>
      </c>
      <c r="M144" s="15">
        <v>8.6E-3</v>
      </c>
      <c r="N144" s="15">
        <v>0.1</v>
      </c>
      <c r="O144" s="15">
        <v>0</v>
      </c>
      <c r="P144" s="15">
        <v>0</v>
      </c>
    </row>
    <row r="145" spans="1:16" hidden="1" outlineLevel="1" collapsed="1">
      <c r="A145" s="9">
        <v>44621</v>
      </c>
      <c r="B145" s="15">
        <v>4.2679</v>
      </c>
      <c r="C145" s="15">
        <v>1.1200000000000001</v>
      </c>
      <c r="D145" s="15">
        <v>4.8169000000000004</v>
      </c>
      <c r="E145" s="15">
        <v>8.5</v>
      </c>
      <c r="F145" s="15">
        <v>0</v>
      </c>
      <c r="G145" s="15">
        <v>4.3634000000000004</v>
      </c>
      <c r="H145" s="15">
        <v>1.1200000000000001</v>
      </c>
      <c r="I145" s="15">
        <v>4.9497</v>
      </c>
      <c r="J145" s="15">
        <v>8.5</v>
      </c>
      <c r="K145" s="15">
        <v>0</v>
      </c>
      <c r="L145" s="15">
        <v>0.57689999999999997</v>
      </c>
      <c r="M145" s="15">
        <v>1.0200000000000001E-2</v>
      </c>
      <c r="N145" s="15">
        <v>0.57689999999999997</v>
      </c>
      <c r="O145" s="15">
        <v>0</v>
      </c>
      <c r="P145" s="15" t="s">
        <v>265</v>
      </c>
    </row>
    <row r="146" spans="1:16" hidden="1" outlineLevel="1" collapsed="1">
      <c r="A146" s="9">
        <v>44652</v>
      </c>
      <c r="B146" s="15">
        <v>4.7683</v>
      </c>
      <c r="C146" s="15">
        <v>1.3109999999999999</v>
      </c>
      <c r="D146" s="15">
        <v>5.4184000000000001</v>
      </c>
      <c r="E146" s="15">
        <v>0</v>
      </c>
      <c r="F146" s="15">
        <v>0</v>
      </c>
      <c r="G146" s="15">
        <v>4.7683</v>
      </c>
      <c r="H146" s="15">
        <v>1.3109999999999999</v>
      </c>
      <c r="I146" s="15">
        <v>5.4184000000000001</v>
      </c>
      <c r="J146" s="15">
        <v>0</v>
      </c>
      <c r="K146" s="15">
        <v>0</v>
      </c>
      <c r="L146" s="15">
        <v>1.09E-2</v>
      </c>
      <c r="M146" s="15">
        <v>1.09E-2</v>
      </c>
      <c r="N146" s="15">
        <v>0</v>
      </c>
      <c r="O146" s="15">
        <v>0</v>
      </c>
      <c r="P146" s="15">
        <v>0</v>
      </c>
    </row>
    <row r="147" spans="1:16" hidden="1" outlineLevel="1" collapsed="1">
      <c r="A147" s="9">
        <v>44682</v>
      </c>
      <c r="B147" s="15">
        <v>4.8696000000000002</v>
      </c>
      <c r="C147" s="15">
        <v>1.4470000000000001</v>
      </c>
      <c r="D147" s="15">
        <v>5.5627000000000004</v>
      </c>
      <c r="E147" s="15">
        <v>0.39689999999999998</v>
      </c>
      <c r="F147" s="15">
        <v>0</v>
      </c>
      <c r="G147" s="15">
        <v>5.0038999999999998</v>
      </c>
      <c r="H147" s="15">
        <v>1.4470000000000001</v>
      </c>
      <c r="I147" s="15">
        <v>5.6310000000000002</v>
      </c>
      <c r="J147" s="15">
        <v>2.5</v>
      </c>
      <c r="K147" s="15">
        <v>0</v>
      </c>
      <c r="L147" s="15">
        <v>0.49130000000000001</v>
      </c>
      <c r="M147" s="15">
        <v>1.06E-2</v>
      </c>
      <c r="N147" s="15">
        <v>0.64280000000000004</v>
      </c>
      <c r="O147" s="15">
        <v>0.39650000000000002</v>
      </c>
      <c r="P147" s="15">
        <v>0</v>
      </c>
    </row>
    <row r="148" spans="1:16" hidden="1" outlineLevel="1" collapsed="1">
      <c r="A148" s="9">
        <v>44713</v>
      </c>
      <c r="B148" s="15">
        <v>6.7508999999999997</v>
      </c>
      <c r="C148" s="15">
        <v>2.2625000000000002</v>
      </c>
      <c r="D148" s="15">
        <v>7.0437000000000003</v>
      </c>
      <c r="E148" s="15">
        <v>2.25</v>
      </c>
      <c r="F148" s="15">
        <v>0</v>
      </c>
      <c r="G148" s="15">
        <v>6.8002000000000002</v>
      </c>
      <c r="H148" s="15">
        <v>2.2625000000000002</v>
      </c>
      <c r="I148" s="15">
        <v>7.0987</v>
      </c>
      <c r="J148" s="15">
        <v>2.25</v>
      </c>
      <c r="K148" s="15">
        <v>0</v>
      </c>
      <c r="L148" s="15">
        <v>0.83260000000000001</v>
      </c>
      <c r="M148" s="15">
        <v>1.0800000000000001E-2</v>
      </c>
      <c r="N148" s="15">
        <v>0.83260000000000001</v>
      </c>
      <c r="O148" s="15">
        <v>0</v>
      </c>
      <c r="P148" s="15">
        <v>0</v>
      </c>
    </row>
    <row r="149" spans="1:16" hidden="1" outlineLevel="1" collapsed="1">
      <c r="A149" s="9">
        <v>44743</v>
      </c>
      <c r="B149" s="15">
        <v>7.6292999999999997</v>
      </c>
      <c r="C149" s="15">
        <v>4.2450000000000001</v>
      </c>
      <c r="D149" s="15">
        <v>7.7431000000000001</v>
      </c>
      <c r="E149" s="15">
        <v>8.125</v>
      </c>
      <c r="F149" s="15">
        <v>0</v>
      </c>
      <c r="G149" s="15">
        <v>7.8242000000000003</v>
      </c>
      <c r="H149" s="15">
        <v>4.2450000000000001</v>
      </c>
      <c r="I149" s="15">
        <v>7.9490999999999996</v>
      </c>
      <c r="J149" s="15">
        <v>8.125</v>
      </c>
      <c r="K149" s="15">
        <v>0</v>
      </c>
      <c r="L149" s="15">
        <v>1.343</v>
      </c>
      <c r="M149" s="15">
        <v>8.9999999999999993E-3</v>
      </c>
      <c r="N149" s="15">
        <v>1.343</v>
      </c>
      <c r="O149" s="15">
        <v>0</v>
      </c>
      <c r="P149" s="15" t="s">
        <v>265</v>
      </c>
    </row>
    <row r="150" spans="1:16" hidden="1" outlineLevel="1" collapsed="1">
      <c r="A150" s="9">
        <v>44774</v>
      </c>
      <c r="B150" s="15">
        <v>10.540800000000001</v>
      </c>
      <c r="C150" s="15">
        <v>2.1680000000000001</v>
      </c>
      <c r="D150" s="15">
        <v>11.5543</v>
      </c>
      <c r="E150" s="15">
        <v>2.2753999999999999</v>
      </c>
      <c r="F150" s="15">
        <v>0</v>
      </c>
      <c r="G150" s="15">
        <v>11.1252</v>
      </c>
      <c r="H150" s="15">
        <v>2.1680000000000001</v>
      </c>
      <c r="I150" s="15">
        <v>12.28</v>
      </c>
      <c r="J150" s="15">
        <v>2.2753999999999999</v>
      </c>
      <c r="K150" s="15">
        <v>0</v>
      </c>
      <c r="L150" s="15">
        <v>0.3926</v>
      </c>
      <c r="M150" s="15">
        <v>9.1000000000000004E-3</v>
      </c>
      <c r="N150" s="15">
        <v>0.3926</v>
      </c>
      <c r="O150" s="15">
        <v>0</v>
      </c>
      <c r="P150" s="15">
        <v>0</v>
      </c>
    </row>
    <row r="151" spans="1:16" hidden="1" outlineLevel="1" collapsed="1">
      <c r="A151" s="9">
        <v>44805</v>
      </c>
      <c r="B151" s="15">
        <v>9.6691000000000003</v>
      </c>
      <c r="C151" s="15">
        <v>2.5872999999999999</v>
      </c>
      <c r="D151" s="15">
        <v>10.344200000000001</v>
      </c>
      <c r="E151" s="15">
        <v>11.4673</v>
      </c>
      <c r="F151" s="15">
        <v>0</v>
      </c>
      <c r="G151" s="15">
        <v>10.712899999999999</v>
      </c>
      <c r="H151" s="15">
        <v>2.5872999999999999</v>
      </c>
      <c r="I151" s="15">
        <v>11.5947</v>
      </c>
      <c r="J151" s="15">
        <v>11.468500000000001</v>
      </c>
      <c r="K151" s="15">
        <v>0</v>
      </c>
      <c r="L151" s="15">
        <v>0.4345</v>
      </c>
      <c r="M151" s="15">
        <v>1.12E-2</v>
      </c>
      <c r="N151" s="15">
        <v>0.4345</v>
      </c>
      <c r="O151" s="15">
        <v>1.7</v>
      </c>
      <c r="P151" s="15" t="s">
        <v>265</v>
      </c>
    </row>
    <row r="152" spans="1:16" hidden="1" outlineLevel="1" collapsed="1">
      <c r="A152" s="9">
        <v>44835</v>
      </c>
      <c r="B152" s="15">
        <v>9.2805</v>
      </c>
      <c r="C152" s="15">
        <v>2.5874000000000001</v>
      </c>
      <c r="D152" s="15">
        <v>10.2834</v>
      </c>
      <c r="E152" s="15">
        <v>2.6333000000000002</v>
      </c>
      <c r="F152" s="15">
        <v>0</v>
      </c>
      <c r="G152" s="15">
        <v>11.028</v>
      </c>
      <c r="H152" s="15">
        <v>2.5874000000000001</v>
      </c>
      <c r="I152" s="15">
        <v>12.5954</v>
      </c>
      <c r="J152" s="15">
        <v>2.6333000000000002</v>
      </c>
      <c r="K152" s="15">
        <v>0</v>
      </c>
      <c r="L152" s="15">
        <v>0.62390000000000001</v>
      </c>
      <c r="M152" s="15">
        <v>9.1999999999999998E-3</v>
      </c>
      <c r="N152" s="15">
        <v>0.62390000000000001</v>
      </c>
      <c r="O152" s="15">
        <v>0</v>
      </c>
      <c r="P152" s="15">
        <v>0</v>
      </c>
    </row>
    <row r="153" spans="1:16" hidden="1" outlineLevel="1" collapsed="1">
      <c r="A153" s="9">
        <v>44866</v>
      </c>
      <c r="B153" s="15">
        <v>10.566800000000001</v>
      </c>
      <c r="C153" s="15">
        <v>2.7456</v>
      </c>
      <c r="D153" s="15">
        <v>11.702299999999999</v>
      </c>
      <c r="E153" s="15">
        <v>0</v>
      </c>
      <c r="F153" s="15">
        <v>0</v>
      </c>
      <c r="G153" s="15">
        <v>11.2288</v>
      </c>
      <c r="H153" s="15">
        <v>2.7456</v>
      </c>
      <c r="I153" s="15">
        <v>12.562200000000001</v>
      </c>
      <c r="J153" s="15">
        <v>0</v>
      </c>
      <c r="K153" s="15">
        <v>0</v>
      </c>
      <c r="L153" s="15">
        <v>1.2976000000000001</v>
      </c>
      <c r="M153" s="15">
        <v>8.8000000000000005E-3</v>
      </c>
      <c r="N153" s="15">
        <v>1.2976000000000001</v>
      </c>
      <c r="O153" s="15">
        <v>0</v>
      </c>
      <c r="P153" s="15" t="s">
        <v>265</v>
      </c>
    </row>
    <row r="154" spans="1:16" hidden="1" outlineLevel="1" collapsed="1">
      <c r="A154" s="9">
        <v>44896</v>
      </c>
      <c r="B154" s="15">
        <v>11.776300000000001</v>
      </c>
      <c r="C154" s="15">
        <v>1.9069</v>
      </c>
      <c r="D154" s="15">
        <v>13.2959</v>
      </c>
      <c r="E154" s="15">
        <v>0</v>
      </c>
      <c r="F154" s="15">
        <v>0</v>
      </c>
      <c r="G154" s="15">
        <v>11.828200000000001</v>
      </c>
      <c r="H154" s="15">
        <v>1.9069</v>
      </c>
      <c r="I154" s="15">
        <v>13.365</v>
      </c>
      <c r="J154" s="15">
        <v>0</v>
      </c>
      <c r="K154" s="15">
        <v>0</v>
      </c>
      <c r="L154" s="15">
        <v>1.8357000000000001</v>
      </c>
      <c r="M154" s="15">
        <v>8.5000000000000006E-3</v>
      </c>
      <c r="N154" s="15">
        <v>1.8357000000000001</v>
      </c>
      <c r="O154" s="15">
        <v>0</v>
      </c>
      <c r="P154" s="15" t="s">
        <v>265</v>
      </c>
    </row>
    <row r="155" spans="1:16" hidden="1" outlineLevel="1" collapsed="1">
      <c r="A155" s="9">
        <v>44927</v>
      </c>
      <c r="B155" s="15">
        <v>11.860900000000001</v>
      </c>
      <c r="C155" s="15">
        <v>2.5958000000000001</v>
      </c>
      <c r="D155" s="15">
        <v>12.7316</v>
      </c>
      <c r="E155" s="15">
        <v>0</v>
      </c>
      <c r="F155" s="15">
        <v>0</v>
      </c>
      <c r="G155" s="15">
        <v>11.946999999999999</v>
      </c>
      <c r="H155" s="15">
        <v>2.5958000000000001</v>
      </c>
      <c r="I155" s="15">
        <v>12.8347</v>
      </c>
      <c r="J155" s="15">
        <v>0</v>
      </c>
      <c r="K155" s="15">
        <v>0</v>
      </c>
      <c r="L155" s="15">
        <v>2.5819999999999999</v>
      </c>
      <c r="M155" s="15">
        <v>1.2500000000000001E-2</v>
      </c>
      <c r="N155" s="15">
        <v>2.5819999999999999</v>
      </c>
      <c r="O155" s="15">
        <v>0</v>
      </c>
      <c r="P155" s="15">
        <v>0</v>
      </c>
    </row>
    <row r="156" spans="1:16" hidden="1" outlineLevel="1" collapsed="1">
      <c r="A156" s="9">
        <v>44958</v>
      </c>
      <c r="B156" s="15">
        <v>13.4833</v>
      </c>
      <c r="C156" s="15">
        <v>2.1774</v>
      </c>
      <c r="D156" s="15">
        <v>14.7636</v>
      </c>
      <c r="E156" s="15">
        <v>17</v>
      </c>
      <c r="F156" s="15">
        <v>0</v>
      </c>
      <c r="G156" s="15">
        <v>13.9047</v>
      </c>
      <c r="H156" s="15">
        <v>2.1774</v>
      </c>
      <c r="I156" s="15">
        <v>15.2845</v>
      </c>
      <c r="J156" s="15">
        <v>17</v>
      </c>
      <c r="K156" s="15">
        <v>0</v>
      </c>
      <c r="L156" s="15">
        <v>0.4385</v>
      </c>
      <c r="M156" s="15">
        <v>0</v>
      </c>
      <c r="N156" s="15">
        <v>0.4385</v>
      </c>
      <c r="O156" s="15">
        <v>0</v>
      </c>
      <c r="P156" s="15">
        <v>0</v>
      </c>
    </row>
    <row r="157" spans="1:16" hidden="1" outlineLevel="1" collapsed="1">
      <c r="A157" s="9">
        <v>44986</v>
      </c>
      <c r="B157" s="15">
        <v>9.7089999999999996</v>
      </c>
      <c r="C157" s="15">
        <v>2.2934999999999999</v>
      </c>
      <c r="D157" s="15">
        <v>9.9725999999999999</v>
      </c>
      <c r="E157" s="15">
        <v>18.384499999999999</v>
      </c>
      <c r="F157" s="15">
        <v>0.1</v>
      </c>
      <c r="G157" s="15">
        <v>14.8531</v>
      </c>
      <c r="H157" s="15">
        <v>2.2934999999999999</v>
      </c>
      <c r="I157" s="15">
        <v>15.652200000000001</v>
      </c>
      <c r="J157" s="15">
        <v>18.384499999999999</v>
      </c>
      <c r="K157" s="15">
        <v>0.1</v>
      </c>
      <c r="L157" s="15">
        <v>0.19739999999999999</v>
      </c>
      <c r="M157" s="15">
        <v>0</v>
      </c>
      <c r="N157" s="15">
        <v>0.19739999999999999</v>
      </c>
      <c r="O157" s="15">
        <v>0</v>
      </c>
      <c r="P157" s="15">
        <v>0</v>
      </c>
    </row>
    <row r="158" spans="1:16" hidden="1" outlineLevel="1" collapsed="1">
      <c r="A158" s="9">
        <v>45017</v>
      </c>
      <c r="B158" s="15">
        <v>7.4551999999999996</v>
      </c>
      <c r="C158" s="15">
        <v>2.9434</v>
      </c>
      <c r="D158" s="15">
        <v>7.5514000000000001</v>
      </c>
      <c r="E158" s="15">
        <v>2.25</v>
      </c>
      <c r="F158" s="15">
        <v>0</v>
      </c>
      <c r="G158" s="15">
        <v>13.6854</v>
      </c>
      <c r="H158" s="15">
        <v>2.9434</v>
      </c>
      <c r="I158" s="15">
        <v>14.119400000000001</v>
      </c>
      <c r="J158" s="15">
        <v>2.25</v>
      </c>
      <c r="K158" s="15">
        <v>0</v>
      </c>
      <c r="L158" s="15">
        <v>0.1991</v>
      </c>
      <c r="M158" s="15">
        <v>0</v>
      </c>
      <c r="N158" s="15">
        <v>0.1991</v>
      </c>
      <c r="O158" s="15">
        <v>0</v>
      </c>
      <c r="P158" s="15">
        <v>0</v>
      </c>
    </row>
    <row r="159" spans="1:16" hidden="1" outlineLevel="1" collapsed="1">
      <c r="A159" s="9">
        <v>45047</v>
      </c>
      <c r="B159" s="15">
        <v>7.4344000000000001</v>
      </c>
      <c r="C159" s="15">
        <v>2.9502999999999999</v>
      </c>
      <c r="D159" s="15">
        <v>7.5045999999999999</v>
      </c>
      <c r="E159" s="15">
        <v>9</v>
      </c>
      <c r="F159" s="15">
        <v>2.5</v>
      </c>
      <c r="G159" s="15">
        <v>14.327199999999999</v>
      </c>
      <c r="H159" s="15">
        <v>2.9502999999999999</v>
      </c>
      <c r="I159" s="15">
        <v>14.680300000000001</v>
      </c>
      <c r="J159" s="15">
        <v>9</v>
      </c>
      <c r="K159" s="15">
        <v>2.5</v>
      </c>
      <c r="L159" s="15">
        <v>0.20349999999999999</v>
      </c>
      <c r="M159" s="15">
        <v>0</v>
      </c>
      <c r="N159" s="15">
        <v>0.20349999999999999</v>
      </c>
      <c r="O159" s="15">
        <v>0</v>
      </c>
      <c r="P159" s="15">
        <v>0</v>
      </c>
    </row>
    <row r="160" spans="1:16" hidden="1" outlineLevel="1" collapsed="1">
      <c r="A160" s="9">
        <v>45078</v>
      </c>
      <c r="B160" s="15">
        <v>7.4772999999999996</v>
      </c>
      <c r="C160" s="15">
        <v>3.0112999999999999</v>
      </c>
      <c r="D160" s="15">
        <v>7.5293000000000001</v>
      </c>
      <c r="E160" s="15">
        <v>0</v>
      </c>
      <c r="F160" s="15">
        <v>0</v>
      </c>
      <c r="G160" s="15">
        <v>14.179399999999999</v>
      </c>
      <c r="H160" s="15">
        <v>3.0112999999999999</v>
      </c>
      <c r="I160" s="15">
        <v>14.4322</v>
      </c>
      <c r="J160" s="15">
        <v>0</v>
      </c>
      <c r="K160" s="15">
        <v>0</v>
      </c>
      <c r="L160" s="15">
        <v>0.20799999999999999</v>
      </c>
      <c r="M160" s="15">
        <v>0</v>
      </c>
      <c r="N160" s="15">
        <v>0.20799999999999999</v>
      </c>
      <c r="O160" s="15">
        <v>0</v>
      </c>
      <c r="P160" s="15">
        <v>0</v>
      </c>
    </row>
    <row r="161" spans="1:16" hidden="1" outlineLevel="1" collapsed="1">
      <c r="A161" s="9">
        <v>45108</v>
      </c>
      <c r="B161" s="15">
        <v>8.8185000000000002</v>
      </c>
      <c r="C161" s="15">
        <v>3.3491</v>
      </c>
      <c r="D161" s="15">
        <v>8.9410000000000007</v>
      </c>
      <c r="E161" s="15">
        <v>4.7843</v>
      </c>
      <c r="F161" s="15">
        <v>3.0783</v>
      </c>
      <c r="G161" s="15">
        <v>14.083</v>
      </c>
      <c r="H161" s="15">
        <v>3.3491</v>
      </c>
      <c r="I161" s="15">
        <v>14.447900000000001</v>
      </c>
      <c r="J161" s="15">
        <v>4.7843</v>
      </c>
      <c r="K161" s="15">
        <v>3.6448</v>
      </c>
      <c r="L161" s="15">
        <v>0.20019999999999999</v>
      </c>
      <c r="M161" s="15">
        <v>0</v>
      </c>
      <c r="N161" s="15">
        <v>0.20080000000000001</v>
      </c>
      <c r="O161" s="15">
        <v>0</v>
      </c>
      <c r="P161" s="15">
        <v>0.01</v>
      </c>
    </row>
    <row r="162" spans="1:16" hidden="1" outlineLevel="1" collapsed="1">
      <c r="A162" s="9">
        <v>45139</v>
      </c>
      <c r="B162" s="15">
        <v>10.771100000000001</v>
      </c>
      <c r="C162" s="15">
        <v>3.3668999999999998</v>
      </c>
      <c r="D162" s="15">
        <v>10.8918</v>
      </c>
      <c r="E162" s="15">
        <v>16</v>
      </c>
      <c r="F162" s="15">
        <v>0</v>
      </c>
      <c r="G162" s="15">
        <v>13.763500000000001</v>
      </c>
      <c r="H162" s="15">
        <v>3.3668999999999998</v>
      </c>
      <c r="I162" s="15">
        <v>13.9887</v>
      </c>
      <c r="J162" s="15">
        <v>16</v>
      </c>
      <c r="K162" s="15">
        <v>0</v>
      </c>
      <c r="L162" s="15">
        <v>0.20319999999999999</v>
      </c>
      <c r="M162" s="15">
        <v>0</v>
      </c>
      <c r="N162" s="15">
        <v>0.20319999999999999</v>
      </c>
      <c r="O162" s="15">
        <v>0</v>
      </c>
      <c r="P162" s="15">
        <v>0</v>
      </c>
    </row>
    <row r="163" spans="1:16" hidden="1" outlineLevel="1" collapsed="1">
      <c r="A163" s="9">
        <v>45170</v>
      </c>
      <c r="B163" s="15">
        <v>13.703099999999999</v>
      </c>
      <c r="C163" s="15">
        <v>4.5872000000000002</v>
      </c>
      <c r="D163" s="15">
        <v>13.839700000000001</v>
      </c>
      <c r="E163" s="15">
        <v>9</v>
      </c>
      <c r="F163" s="15">
        <v>0</v>
      </c>
      <c r="G163" s="15">
        <v>13.848000000000001</v>
      </c>
      <c r="H163" s="15">
        <v>4.5872000000000002</v>
      </c>
      <c r="I163" s="15">
        <v>13.988300000000001</v>
      </c>
      <c r="J163" s="15">
        <v>9</v>
      </c>
      <c r="K163" s="15">
        <v>0</v>
      </c>
      <c r="L163" s="15">
        <v>1.095</v>
      </c>
      <c r="M163" s="15">
        <v>0</v>
      </c>
      <c r="N163" s="15">
        <v>1.095</v>
      </c>
      <c r="O163" s="15">
        <v>0</v>
      </c>
      <c r="P163" s="15">
        <v>0</v>
      </c>
    </row>
    <row r="164" spans="1:16" hidden="1" outlineLevel="1" collapsed="1">
      <c r="A164" s="9">
        <v>45200</v>
      </c>
      <c r="B164" s="15">
        <v>12.725300000000001</v>
      </c>
      <c r="C164" s="15">
        <v>4.7797000000000001</v>
      </c>
      <c r="D164" s="15">
        <v>12.900600000000001</v>
      </c>
      <c r="E164" s="15">
        <v>0</v>
      </c>
      <c r="F164" s="15">
        <v>0</v>
      </c>
      <c r="G164" s="15">
        <v>12.725300000000001</v>
      </c>
      <c r="H164" s="15">
        <v>4.7797000000000001</v>
      </c>
      <c r="I164" s="15">
        <v>12.900600000000001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</row>
    <row r="165" spans="1:16" hidden="1" outlineLevel="1" collapsed="1">
      <c r="A165" s="9">
        <v>45231</v>
      </c>
      <c r="B165" s="15">
        <v>11.598599999999999</v>
      </c>
      <c r="C165" s="15">
        <v>4.2142999999999997</v>
      </c>
      <c r="D165" s="15">
        <v>11.7721</v>
      </c>
      <c r="E165" s="15">
        <v>14</v>
      </c>
      <c r="F165" s="15">
        <v>0</v>
      </c>
      <c r="G165" s="15">
        <v>11.6304</v>
      </c>
      <c r="H165" s="15">
        <v>4.2142999999999997</v>
      </c>
      <c r="I165" s="15">
        <v>11.805300000000001</v>
      </c>
      <c r="J165" s="15">
        <v>14</v>
      </c>
      <c r="K165" s="15">
        <v>0</v>
      </c>
      <c r="L165" s="15">
        <v>1.1164000000000001</v>
      </c>
      <c r="M165" s="15">
        <v>0</v>
      </c>
      <c r="N165" s="15">
        <v>1.1164000000000001</v>
      </c>
      <c r="O165" s="15">
        <v>0</v>
      </c>
      <c r="P165" s="15">
        <v>0</v>
      </c>
    </row>
    <row r="166" spans="1:16" hidden="1" outlineLevel="1" collapsed="1">
      <c r="A166" s="9">
        <v>45261</v>
      </c>
      <c r="B166" s="15">
        <v>9.3652999999999995</v>
      </c>
      <c r="C166" s="15">
        <v>3.5516999999999999</v>
      </c>
      <c r="D166" s="15">
        <v>9.6417000000000002</v>
      </c>
      <c r="E166" s="15">
        <v>0</v>
      </c>
      <c r="F166" s="15">
        <v>0</v>
      </c>
      <c r="G166" s="15">
        <v>10.2834</v>
      </c>
      <c r="H166" s="15">
        <v>3.5516999999999999</v>
      </c>
      <c r="I166" s="15">
        <v>10.638999999999999</v>
      </c>
      <c r="J166" s="15">
        <v>0</v>
      </c>
      <c r="K166" s="15">
        <v>0</v>
      </c>
      <c r="L166" s="15">
        <v>0.62919999999999998</v>
      </c>
      <c r="M166" s="15">
        <v>0</v>
      </c>
      <c r="N166" s="15">
        <v>0.62919999999999998</v>
      </c>
      <c r="O166" s="15">
        <v>0</v>
      </c>
      <c r="P166" s="15" t="s">
        <v>265</v>
      </c>
    </row>
    <row r="167" spans="1:16" hidden="1" outlineLevel="1" collapsed="1">
      <c r="A167" s="9">
        <v>45292</v>
      </c>
      <c r="B167" s="15">
        <v>10.5959</v>
      </c>
      <c r="C167" s="15">
        <v>4.6463000000000001</v>
      </c>
      <c r="D167" s="15">
        <v>10.791700000000001</v>
      </c>
      <c r="E167" s="15">
        <v>12.571400000000001</v>
      </c>
      <c r="F167" s="15">
        <v>0</v>
      </c>
      <c r="G167" s="15">
        <v>10.7399</v>
      </c>
      <c r="H167" s="15">
        <v>4.6463000000000001</v>
      </c>
      <c r="I167" s="15">
        <v>10.9438</v>
      </c>
      <c r="J167" s="15">
        <v>12.571400000000001</v>
      </c>
      <c r="K167" s="15">
        <v>0</v>
      </c>
      <c r="L167" s="15">
        <v>0.63819999999999999</v>
      </c>
      <c r="M167" s="15">
        <v>0</v>
      </c>
      <c r="N167" s="15">
        <v>0.63819999999999999</v>
      </c>
      <c r="O167" s="15">
        <v>0</v>
      </c>
      <c r="P167" s="15">
        <v>0</v>
      </c>
    </row>
    <row r="168" spans="1:16" hidden="1" outlineLevel="1" collapsed="1">
      <c r="A168" s="9">
        <v>45323</v>
      </c>
      <c r="B168" s="15">
        <v>10.1599</v>
      </c>
      <c r="C168" s="15">
        <v>4.3471000000000002</v>
      </c>
      <c r="D168" s="15">
        <v>10.394399999999999</v>
      </c>
      <c r="E168" s="15">
        <v>13.089600000000001</v>
      </c>
      <c r="F168" s="15">
        <v>0</v>
      </c>
      <c r="G168" s="15">
        <v>10.240399999999999</v>
      </c>
      <c r="H168" s="15">
        <v>4.3471000000000002</v>
      </c>
      <c r="I168" s="15">
        <v>10.4809</v>
      </c>
      <c r="J168" s="15">
        <v>13.089600000000001</v>
      </c>
      <c r="K168" s="15">
        <v>0</v>
      </c>
      <c r="L168" s="15">
        <v>1.0065</v>
      </c>
      <c r="M168" s="15">
        <v>0</v>
      </c>
      <c r="N168" s="15">
        <v>1.0065</v>
      </c>
      <c r="O168" s="15">
        <v>0</v>
      </c>
      <c r="P168" s="15">
        <v>0</v>
      </c>
    </row>
    <row r="169" spans="1:16" collapsed="1">
      <c r="A169" s="9">
        <v>45352</v>
      </c>
      <c r="B169" s="15">
        <v>9.0907999999999998</v>
      </c>
      <c r="C169" s="15">
        <v>4.2645</v>
      </c>
      <c r="D169" s="15">
        <v>9.2883999999999993</v>
      </c>
      <c r="E169" s="15">
        <v>0</v>
      </c>
      <c r="F169" s="15">
        <v>0</v>
      </c>
      <c r="G169" s="15">
        <v>9.5548000000000002</v>
      </c>
      <c r="H169" s="15">
        <v>4.2645</v>
      </c>
      <c r="I169" s="15">
        <v>9.7843999999999998</v>
      </c>
      <c r="J169" s="15">
        <v>0</v>
      </c>
      <c r="K169" s="15">
        <v>0</v>
      </c>
      <c r="L169" s="15">
        <v>0.97850000000000004</v>
      </c>
      <c r="M169" s="15">
        <v>0</v>
      </c>
      <c r="N169" s="15">
        <v>0.97850000000000004</v>
      </c>
      <c r="O169" s="15">
        <v>0</v>
      </c>
      <c r="P169" s="15">
        <v>0</v>
      </c>
    </row>
    <row r="170" spans="1:16">
      <c r="A170" s="9">
        <v>45383</v>
      </c>
      <c r="B170" s="15">
        <v>9.1639999999999997</v>
      </c>
      <c r="C170" s="15">
        <v>4.3330000000000002</v>
      </c>
      <c r="D170" s="15">
        <v>9.3648000000000007</v>
      </c>
      <c r="E170" s="15">
        <v>9</v>
      </c>
      <c r="F170" s="15">
        <v>0</v>
      </c>
      <c r="G170" s="15">
        <v>9.5318000000000005</v>
      </c>
      <c r="H170" s="15">
        <v>4.3330000000000002</v>
      </c>
      <c r="I170" s="15">
        <v>9.7582000000000004</v>
      </c>
      <c r="J170" s="15">
        <v>9</v>
      </c>
      <c r="K170" s="15">
        <v>0</v>
      </c>
      <c r="L170" s="15">
        <v>1.1184000000000001</v>
      </c>
      <c r="M170" s="15">
        <v>0</v>
      </c>
      <c r="N170" s="15">
        <v>1.1184000000000001</v>
      </c>
      <c r="O170" s="15">
        <v>0</v>
      </c>
      <c r="P170" s="15">
        <v>0</v>
      </c>
    </row>
    <row r="171" spans="1:16">
      <c r="A171" s="9">
        <v>45413</v>
      </c>
      <c r="B171" s="15">
        <v>9.0730000000000004</v>
      </c>
      <c r="C171" s="15">
        <v>4.4554999999999998</v>
      </c>
      <c r="D171" s="15">
        <v>9.2416</v>
      </c>
      <c r="E171" s="15">
        <v>0</v>
      </c>
      <c r="F171" s="15">
        <v>0</v>
      </c>
      <c r="G171" s="15">
        <v>9.3977000000000004</v>
      </c>
      <c r="H171" s="15">
        <v>4.4554999999999998</v>
      </c>
      <c r="I171" s="15">
        <v>9.5859000000000005</v>
      </c>
      <c r="J171" s="15">
        <v>0</v>
      </c>
      <c r="K171" s="15">
        <v>0</v>
      </c>
      <c r="L171" s="15">
        <v>1.2141999999999999</v>
      </c>
      <c r="M171" s="15">
        <v>0</v>
      </c>
      <c r="N171" s="15">
        <v>1.2141999999999999</v>
      </c>
      <c r="O171" s="15">
        <v>0</v>
      </c>
      <c r="P171" s="15">
        <v>0</v>
      </c>
    </row>
    <row r="172" spans="1:16">
      <c r="A172" s="9">
        <v>45444</v>
      </c>
      <c r="B172" s="15">
        <v>8.6534999999999993</v>
      </c>
      <c r="C172" s="15">
        <v>4.9253</v>
      </c>
      <c r="D172" s="15">
        <v>8.7851999999999997</v>
      </c>
      <c r="E172" s="15">
        <v>0</v>
      </c>
      <c r="F172" s="15">
        <v>0</v>
      </c>
      <c r="G172" s="15">
        <v>9.3018999999999998</v>
      </c>
      <c r="H172" s="15">
        <v>4.9253</v>
      </c>
      <c r="I172" s="15">
        <v>9.4696999999999996</v>
      </c>
      <c r="J172" s="15">
        <v>0</v>
      </c>
      <c r="K172" s="15">
        <v>0</v>
      </c>
      <c r="L172" s="15">
        <v>0.71479999999999999</v>
      </c>
      <c r="M172" s="15">
        <v>0</v>
      </c>
      <c r="N172" s="15">
        <v>0.71479999999999999</v>
      </c>
      <c r="O172" s="15">
        <v>0</v>
      </c>
      <c r="P172" s="15">
        <v>0</v>
      </c>
    </row>
    <row r="173" spans="1:16">
      <c r="A173" s="9">
        <v>45474</v>
      </c>
      <c r="B173" s="15">
        <v>9.0297000000000001</v>
      </c>
      <c r="C173" s="15">
        <v>4.2154999999999996</v>
      </c>
      <c r="D173" s="15">
        <v>9.2579999999999991</v>
      </c>
      <c r="E173" s="15">
        <v>9</v>
      </c>
      <c r="F173" s="15">
        <v>0</v>
      </c>
      <c r="G173" s="15">
        <v>9.1966999999999999</v>
      </c>
      <c r="H173" s="15">
        <v>4.2154999999999996</v>
      </c>
      <c r="I173" s="15">
        <v>9.4380000000000006</v>
      </c>
      <c r="J173" s="15">
        <v>9</v>
      </c>
      <c r="K173" s="15">
        <v>0</v>
      </c>
      <c r="L173" s="15">
        <v>0.57430000000000003</v>
      </c>
      <c r="M173" s="15">
        <v>0</v>
      </c>
      <c r="N173" s="15">
        <v>0.57430000000000003</v>
      </c>
      <c r="O173" s="15">
        <v>0</v>
      </c>
      <c r="P173" s="15">
        <v>0</v>
      </c>
    </row>
    <row r="174" spans="1:16">
      <c r="A174" s="9">
        <v>45505</v>
      </c>
      <c r="B174" s="15">
        <v>7.9058999999999999</v>
      </c>
      <c r="C174" s="15">
        <v>3.0857000000000001</v>
      </c>
      <c r="D174" s="15">
        <v>8.2422000000000004</v>
      </c>
      <c r="E174" s="15">
        <v>0</v>
      </c>
      <c r="F174" s="15">
        <v>0</v>
      </c>
      <c r="G174" s="15">
        <v>8.5693999999999999</v>
      </c>
      <c r="H174" s="15">
        <v>4.5397999999999996</v>
      </c>
      <c r="I174" s="15">
        <v>8.7609999999999992</v>
      </c>
      <c r="J174" s="15">
        <v>0</v>
      </c>
      <c r="K174" s="15">
        <v>0</v>
      </c>
      <c r="L174" s="15">
        <v>0.27079999999999999</v>
      </c>
      <c r="M174" s="15">
        <v>0.5</v>
      </c>
      <c r="N174" s="15">
        <v>0.17549999999999999</v>
      </c>
      <c r="O174" s="15">
        <v>0</v>
      </c>
      <c r="P174" s="15">
        <v>0</v>
      </c>
    </row>
    <row r="175" spans="1:16">
      <c r="A175" s="9">
        <v>45536</v>
      </c>
      <c r="B175" s="15">
        <v>8.67</v>
      </c>
      <c r="C175" s="15">
        <v>4.0362999999999998</v>
      </c>
      <c r="D175" s="15">
        <v>8.9291</v>
      </c>
      <c r="E175" s="15">
        <v>0</v>
      </c>
      <c r="F175" s="15">
        <v>0</v>
      </c>
      <c r="G175" s="15">
        <v>8.6798999999999999</v>
      </c>
      <c r="H175" s="15">
        <v>4.0362999999999998</v>
      </c>
      <c r="I175" s="15">
        <v>8.94</v>
      </c>
      <c r="J175" s="15">
        <v>0</v>
      </c>
      <c r="K175" s="15">
        <v>0</v>
      </c>
      <c r="L175" s="15">
        <v>0.59179999999999999</v>
      </c>
      <c r="M175" s="15">
        <v>0</v>
      </c>
      <c r="N175" s="15">
        <v>0.59179999999999999</v>
      </c>
      <c r="O175" s="15">
        <v>0</v>
      </c>
      <c r="P175" s="15">
        <v>0</v>
      </c>
    </row>
    <row r="176" spans="1:16">
      <c r="A176" s="9">
        <v>45566</v>
      </c>
      <c r="B176" s="15">
        <v>8.6455000000000002</v>
      </c>
      <c r="C176" s="15">
        <v>4.4111000000000002</v>
      </c>
      <c r="D176" s="15">
        <v>8.8658000000000001</v>
      </c>
      <c r="E176" s="15">
        <v>0</v>
      </c>
      <c r="F176" s="15">
        <v>0</v>
      </c>
      <c r="G176" s="15">
        <v>8.7616999999999994</v>
      </c>
      <c r="H176" s="15">
        <v>4.4111000000000002</v>
      </c>
      <c r="I176" s="15">
        <v>8.9916</v>
      </c>
      <c r="J176" s="15">
        <v>0</v>
      </c>
      <c r="K176" s="15">
        <v>0</v>
      </c>
      <c r="L176" s="15">
        <v>0.72689999999999999</v>
      </c>
      <c r="M176" s="15">
        <v>0</v>
      </c>
      <c r="N176" s="15">
        <v>0.72689999999999999</v>
      </c>
      <c r="O176" s="15">
        <v>0</v>
      </c>
      <c r="P176" s="15">
        <v>0</v>
      </c>
    </row>
    <row r="177" spans="1:16">
      <c r="A177" s="9">
        <v>45597</v>
      </c>
      <c r="B177" s="15">
        <v>8.6100999999999992</v>
      </c>
      <c r="C177" s="15">
        <v>4.2606999999999999</v>
      </c>
      <c r="D177" s="15">
        <v>8.7460000000000004</v>
      </c>
      <c r="E177" s="15">
        <v>11.5</v>
      </c>
      <c r="F177" s="15">
        <v>0</v>
      </c>
      <c r="G177" s="15">
        <v>8.6978000000000009</v>
      </c>
      <c r="H177" s="15">
        <v>4.2606999999999999</v>
      </c>
      <c r="I177" s="15">
        <v>8.8381000000000007</v>
      </c>
      <c r="J177" s="15">
        <v>11.5</v>
      </c>
      <c r="K177" s="15">
        <v>0</v>
      </c>
      <c r="L177" s="15">
        <v>1.2747999999999999</v>
      </c>
      <c r="M177" s="15">
        <v>0</v>
      </c>
      <c r="N177" s="15">
        <v>1.2747999999999999</v>
      </c>
      <c r="O177" s="15">
        <v>0</v>
      </c>
      <c r="P177" s="15">
        <v>0</v>
      </c>
    </row>
    <row r="178" spans="1:16">
      <c r="A178" s="9">
        <v>45627</v>
      </c>
      <c r="B178" s="15">
        <v>7.9774000000000003</v>
      </c>
      <c r="C178" s="15">
        <v>3.8035999999999999</v>
      </c>
      <c r="D178" s="15">
        <v>8.1795000000000009</v>
      </c>
      <c r="E178" s="15">
        <v>8</v>
      </c>
      <c r="F178" s="15">
        <v>0</v>
      </c>
      <c r="G178" s="15">
        <v>8.2446000000000002</v>
      </c>
      <c r="H178" s="15">
        <v>3.8035999999999999</v>
      </c>
      <c r="I178" s="15">
        <v>8.4694000000000003</v>
      </c>
      <c r="J178" s="15">
        <v>8</v>
      </c>
      <c r="K178" s="15">
        <v>0</v>
      </c>
      <c r="L178" s="15">
        <v>1.6854</v>
      </c>
      <c r="M178" s="15">
        <v>0</v>
      </c>
      <c r="N178" s="15">
        <v>1.6854</v>
      </c>
      <c r="O178" s="15">
        <v>0</v>
      </c>
      <c r="P178" s="15">
        <v>0</v>
      </c>
    </row>
    <row r="179" spans="1:16">
      <c r="A179" s="9">
        <v>45658</v>
      </c>
      <c r="B179" s="15">
        <v>8.6801999999999992</v>
      </c>
      <c r="C179" s="15">
        <v>4.4977</v>
      </c>
      <c r="D179" s="15">
        <v>8.8119999999999994</v>
      </c>
      <c r="E179" s="15">
        <v>0</v>
      </c>
      <c r="F179" s="15">
        <v>0</v>
      </c>
      <c r="G179" s="15">
        <v>8.9715000000000007</v>
      </c>
      <c r="H179" s="15">
        <v>4.4977</v>
      </c>
      <c r="I179" s="15">
        <v>9.1179000000000006</v>
      </c>
      <c r="J179" s="15">
        <v>0</v>
      </c>
      <c r="K179" s="15">
        <v>0</v>
      </c>
      <c r="L179" s="15">
        <v>0.89729999999999999</v>
      </c>
      <c r="M179" s="15">
        <v>0</v>
      </c>
      <c r="N179" s="15">
        <v>0.89729999999999999</v>
      </c>
      <c r="O179" s="15">
        <v>0</v>
      </c>
      <c r="P179" s="15">
        <v>0</v>
      </c>
    </row>
    <row r="180" spans="1:16">
      <c r="A180" s="9">
        <v>45689</v>
      </c>
      <c r="B180" s="15">
        <v>9.1158999999999999</v>
      </c>
      <c r="C180" s="15">
        <v>5.1959999999999997</v>
      </c>
      <c r="D180" s="15">
        <v>9.2899999999999991</v>
      </c>
      <c r="E180" s="15">
        <v>0</v>
      </c>
      <c r="F180" s="15">
        <v>0</v>
      </c>
      <c r="G180" s="15">
        <v>9.2218</v>
      </c>
      <c r="H180" s="15">
        <v>5.1959999999999997</v>
      </c>
      <c r="I180" s="15">
        <v>9.4030000000000005</v>
      </c>
      <c r="J180" s="15">
        <v>0</v>
      </c>
      <c r="K180" s="15">
        <v>0</v>
      </c>
      <c r="L180" s="15">
        <v>1.024</v>
      </c>
      <c r="M180" s="15">
        <v>0</v>
      </c>
      <c r="N180" s="15">
        <v>1.024</v>
      </c>
      <c r="O180" s="15">
        <v>0</v>
      </c>
      <c r="P180" s="15">
        <v>0</v>
      </c>
    </row>
    <row r="181" spans="1:16">
      <c r="A181" s="9">
        <v>45717</v>
      </c>
      <c r="B181" s="15">
        <v>9.3268000000000004</v>
      </c>
      <c r="C181" s="15">
        <v>4.3372000000000002</v>
      </c>
      <c r="D181" s="15">
        <v>9.4795999999999996</v>
      </c>
      <c r="E181" s="15">
        <v>0</v>
      </c>
      <c r="F181" s="15">
        <v>0</v>
      </c>
      <c r="G181" s="15">
        <v>9.6684999999999999</v>
      </c>
      <c r="H181" s="15">
        <v>4.3372000000000002</v>
      </c>
      <c r="I181" s="15">
        <v>9.8388000000000009</v>
      </c>
      <c r="J181" s="15">
        <v>0</v>
      </c>
      <c r="K181" s="15">
        <v>0</v>
      </c>
      <c r="L181" s="15">
        <v>1.2726</v>
      </c>
      <c r="M181" s="15">
        <v>0</v>
      </c>
      <c r="N181" s="15">
        <v>1.2726</v>
      </c>
      <c r="O181" s="15">
        <v>0</v>
      </c>
      <c r="P181" s="1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9" orientation="landscape" horizontalDpi="4294967293" r:id="rId1"/>
  <colBreaks count="1" manualBreakCount="1">
    <brk id="1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1" customWidth="1"/>
    <col min="2" max="2" width="9.88671875" style="13" customWidth="1"/>
    <col min="3" max="16" width="7.88671875" style="13" customWidth="1"/>
    <col min="17" max="16384" width="9.109375" style="13"/>
  </cols>
  <sheetData>
    <row r="1" spans="1:16" s="27" customFormat="1" ht="14.4">
      <c r="A1" s="4" t="s">
        <v>128</v>
      </c>
    </row>
    <row r="2" spans="1:16" s="27" customFormat="1" ht="5.25" customHeight="1">
      <c r="A2" s="51"/>
    </row>
    <row r="3" spans="1:16">
      <c r="A3" s="226" t="s">
        <v>179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</row>
    <row r="4" spans="1:16">
      <c r="A4" s="159" t="s">
        <v>127</v>
      </c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</row>
    <row r="5" spans="1:16" ht="12.75" customHeight="1">
      <c r="A5" s="12" t="s">
        <v>51</v>
      </c>
    </row>
    <row r="6" spans="1:16" s="29" customFormat="1" ht="12.75" customHeight="1">
      <c r="A6" s="196" t="s">
        <v>0</v>
      </c>
      <c r="B6" s="231" t="s">
        <v>16</v>
      </c>
      <c r="C6" s="204" t="s">
        <v>2</v>
      </c>
      <c r="D6" s="205"/>
      <c r="E6" s="205"/>
      <c r="F6" s="206"/>
      <c r="G6" s="201" t="s">
        <v>3</v>
      </c>
      <c r="H6" s="202"/>
      <c r="I6" s="202"/>
      <c r="J6" s="202"/>
      <c r="K6" s="202"/>
      <c r="L6" s="202"/>
      <c r="M6" s="202"/>
      <c r="N6" s="202"/>
      <c r="O6" s="202"/>
      <c r="P6" s="203"/>
    </row>
    <row r="7" spans="1:16" s="29" customFormat="1" ht="15" customHeight="1">
      <c r="A7" s="197"/>
      <c r="B7" s="232"/>
      <c r="C7" s="207"/>
      <c r="D7" s="208"/>
      <c r="E7" s="208"/>
      <c r="F7" s="209"/>
      <c r="G7" s="201" t="s">
        <v>8</v>
      </c>
      <c r="H7" s="202"/>
      <c r="I7" s="202"/>
      <c r="J7" s="202"/>
      <c r="K7" s="203"/>
      <c r="L7" s="201" t="s">
        <v>9</v>
      </c>
      <c r="M7" s="202"/>
      <c r="N7" s="202"/>
      <c r="O7" s="202"/>
      <c r="P7" s="203"/>
    </row>
    <row r="8" spans="1:16" s="29" customFormat="1" ht="64.5" customHeight="1">
      <c r="A8" s="198"/>
      <c r="B8" s="233"/>
      <c r="C8" s="14" t="s">
        <v>18</v>
      </c>
      <c r="D8" s="14" t="s">
        <v>10</v>
      </c>
      <c r="E8" s="14" t="s">
        <v>20</v>
      </c>
      <c r="F8" s="14" t="s">
        <v>21</v>
      </c>
      <c r="G8" s="14" t="s">
        <v>13</v>
      </c>
      <c r="H8" s="14" t="s">
        <v>18</v>
      </c>
      <c r="I8" s="14" t="s">
        <v>10</v>
      </c>
      <c r="J8" s="14" t="s">
        <v>20</v>
      </c>
      <c r="K8" s="14" t="s">
        <v>21</v>
      </c>
      <c r="L8" s="14" t="s">
        <v>13</v>
      </c>
      <c r="M8" s="14" t="s">
        <v>18</v>
      </c>
      <c r="N8" s="14" t="s">
        <v>10</v>
      </c>
      <c r="O8" s="14" t="s">
        <v>20</v>
      </c>
      <c r="P8" s="14" t="s">
        <v>21</v>
      </c>
    </row>
    <row r="9" spans="1:16" s="29" customFormat="1" hidden="1">
      <c r="A9" s="158"/>
      <c r="B9" s="16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  <c r="N10" s="20">
        <v>14</v>
      </c>
      <c r="O10" s="43">
        <v>15</v>
      </c>
      <c r="P10" s="20">
        <v>16</v>
      </c>
    </row>
    <row r="11" spans="1:16" ht="12.75" hidden="1" customHeight="1" outlineLevel="1">
      <c r="A11" s="9">
        <v>40544</v>
      </c>
      <c r="B11" s="15">
        <v>8.9830000000000005</v>
      </c>
      <c r="C11" s="15">
        <v>3.5173999999999999</v>
      </c>
      <c r="D11" s="15">
        <v>9.4131</v>
      </c>
      <c r="E11" s="15">
        <v>11.5892</v>
      </c>
      <c r="F11" s="15">
        <v>12.1639</v>
      </c>
      <c r="G11" s="15">
        <v>11.573600000000001</v>
      </c>
      <c r="H11" s="15">
        <v>3.5122</v>
      </c>
      <c r="I11" s="15">
        <v>12.775700000000001</v>
      </c>
      <c r="J11" s="15">
        <v>15.5213</v>
      </c>
      <c r="K11" s="15">
        <v>13.0816</v>
      </c>
      <c r="L11" s="15">
        <v>6.1510999999999996</v>
      </c>
      <c r="M11" s="15">
        <v>3.5257999999999998</v>
      </c>
      <c r="N11" s="15">
        <v>6.5751999999999997</v>
      </c>
      <c r="O11" s="15">
        <v>6.7074999999999996</v>
      </c>
      <c r="P11" s="15">
        <v>8.0383999999999993</v>
      </c>
    </row>
    <row r="12" spans="1:16" ht="12.75" hidden="1" customHeight="1" outlineLevel="1">
      <c r="A12" s="9">
        <v>40575</v>
      </c>
      <c r="B12" s="15">
        <v>8.5914999999999999</v>
      </c>
      <c r="C12" s="15">
        <v>3.3273000000000001</v>
      </c>
      <c r="D12" s="15">
        <v>8.7123000000000008</v>
      </c>
      <c r="E12" s="15">
        <v>14.0932</v>
      </c>
      <c r="F12" s="15">
        <v>14.6685</v>
      </c>
      <c r="G12" s="15">
        <v>11.2417</v>
      </c>
      <c r="H12" s="15">
        <v>3.4626000000000001</v>
      </c>
      <c r="I12" s="15">
        <v>12.451700000000001</v>
      </c>
      <c r="J12" s="15">
        <v>16.1126</v>
      </c>
      <c r="K12" s="15">
        <v>16.218599999999999</v>
      </c>
      <c r="L12" s="15">
        <v>5.8095999999999997</v>
      </c>
      <c r="M12" s="15">
        <v>3.1711999999999998</v>
      </c>
      <c r="N12" s="15">
        <v>6.2159000000000004</v>
      </c>
      <c r="O12" s="15">
        <v>8.8344000000000005</v>
      </c>
      <c r="P12" s="15">
        <v>7.8696000000000002</v>
      </c>
    </row>
    <row r="13" spans="1:16" ht="12.75" hidden="1" customHeight="1" outlineLevel="1">
      <c r="A13" s="9">
        <v>40603</v>
      </c>
      <c r="B13" s="15">
        <v>8.3449000000000009</v>
      </c>
      <c r="C13" s="15">
        <v>3.7706</v>
      </c>
      <c r="D13" s="15">
        <v>8.4507999999999992</v>
      </c>
      <c r="E13" s="15">
        <v>12.463900000000001</v>
      </c>
      <c r="F13" s="15">
        <v>9.1277000000000008</v>
      </c>
      <c r="G13" s="15">
        <v>10.8485</v>
      </c>
      <c r="H13" s="15">
        <v>3.9521999999999999</v>
      </c>
      <c r="I13" s="15">
        <v>11.6997</v>
      </c>
      <c r="J13" s="15">
        <v>15.2468</v>
      </c>
      <c r="K13" s="15">
        <v>12.019399999999999</v>
      </c>
      <c r="L13" s="15">
        <v>5.9817999999999998</v>
      </c>
      <c r="M13" s="15">
        <v>3.5668000000000002</v>
      </c>
      <c r="N13" s="15">
        <v>6.3837999999999999</v>
      </c>
      <c r="O13" s="15">
        <v>7.5679999999999996</v>
      </c>
      <c r="P13" s="15">
        <v>6.6961000000000004</v>
      </c>
    </row>
    <row r="14" spans="1:16" ht="12.75" hidden="1" customHeight="1" outlineLevel="1">
      <c r="A14" s="9">
        <v>40634</v>
      </c>
      <c r="B14" s="15">
        <v>8.4202999999999992</v>
      </c>
      <c r="C14" s="15">
        <v>3.6038000000000001</v>
      </c>
      <c r="D14" s="15">
        <v>8.9634</v>
      </c>
      <c r="E14" s="15">
        <v>11.968</v>
      </c>
      <c r="F14" s="15">
        <v>11.270200000000001</v>
      </c>
      <c r="G14" s="15">
        <v>10.948</v>
      </c>
      <c r="H14" s="15">
        <v>3.7246999999999999</v>
      </c>
      <c r="I14" s="15">
        <v>12.382099999999999</v>
      </c>
      <c r="J14" s="15">
        <v>14.834300000000001</v>
      </c>
      <c r="K14" s="15">
        <v>13.230499999999999</v>
      </c>
      <c r="L14" s="15">
        <v>5.7042999999999999</v>
      </c>
      <c r="M14" s="15">
        <v>3.4590000000000001</v>
      </c>
      <c r="N14" s="15">
        <v>6.0411999999999999</v>
      </c>
      <c r="O14" s="15">
        <v>7.2782999999999998</v>
      </c>
      <c r="P14" s="15">
        <v>7.3569000000000004</v>
      </c>
    </row>
    <row r="15" spans="1:16" ht="12.75" hidden="1" customHeight="1" outlineLevel="1">
      <c r="A15" s="9">
        <v>40664</v>
      </c>
      <c r="B15" s="15">
        <v>8.2515000000000001</v>
      </c>
      <c r="C15" s="15">
        <v>3.6926000000000001</v>
      </c>
      <c r="D15" s="15">
        <v>8.2615999999999996</v>
      </c>
      <c r="E15" s="15">
        <v>12.132199999999999</v>
      </c>
      <c r="F15" s="15">
        <v>12.026400000000001</v>
      </c>
      <c r="G15" s="15">
        <v>10.6256</v>
      </c>
      <c r="H15" s="15">
        <v>3.8582999999999998</v>
      </c>
      <c r="I15" s="15">
        <v>11.5306</v>
      </c>
      <c r="J15" s="15">
        <v>14.669600000000001</v>
      </c>
      <c r="K15" s="15">
        <v>14.522500000000001</v>
      </c>
      <c r="L15" s="15">
        <v>5.6622000000000003</v>
      </c>
      <c r="M15" s="15">
        <v>3.4923999999999999</v>
      </c>
      <c r="N15" s="15">
        <v>5.8680000000000003</v>
      </c>
      <c r="O15" s="15">
        <v>7.5350999999999999</v>
      </c>
      <c r="P15" s="15">
        <v>7.4428000000000001</v>
      </c>
    </row>
    <row r="16" spans="1:16" ht="12.75" hidden="1" customHeight="1" outlineLevel="1">
      <c r="A16" s="9">
        <v>40695</v>
      </c>
      <c r="B16" s="15">
        <v>7.9111000000000002</v>
      </c>
      <c r="C16" s="15">
        <v>3.5173000000000001</v>
      </c>
      <c r="D16" s="15">
        <v>7.8391000000000002</v>
      </c>
      <c r="E16" s="15">
        <v>11.6137</v>
      </c>
      <c r="F16" s="15">
        <v>8.9314999999999998</v>
      </c>
      <c r="G16" s="15">
        <v>10.3048</v>
      </c>
      <c r="H16" s="15">
        <v>3.6779999999999999</v>
      </c>
      <c r="I16" s="15">
        <v>11.313700000000001</v>
      </c>
      <c r="J16" s="15">
        <v>14.424899999999999</v>
      </c>
      <c r="K16" s="15">
        <v>13.7066</v>
      </c>
      <c r="L16" s="15">
        <v>5.98</v>
      </c>
      <c r="M16" s="15">
        <v>3.2965</v>
      </c>
      <c r="N16" s="15">
        <v>6.3601000000000001</v>
      </c>
      <c r="O16" s="15">
        <v>7.0824999999999996</v>
      </c>
      <c r="P16" s="15">
        <v>6.3227000000000002</v>
      </c>
    </row>
    <row r="17" spans="1:16" ht="12.75" hidden="1" customHeight="1" outlineLevel="1">
      <c r="A17" s="9">
        <v>40725</v>
      </c>
      <c r="B17" s="15">
        <v>7.9240000000000004</v>
      </c>
      <c r="C17" s="15">
        <v>4.9039000000000001</v>
      </c>
      <c r="D17" s="15">
        <v>7.6932</v>
      </c>
      <c r="E17" s="15">
        <v>11.3017</v>
      </c>
      <c r="F17" s="15">
        <v>12.513500000000001</v>
      </c>
      <c r="G17" s="15">
        <v>11.1633</v>
      </c>
      <c r="H17" s="15">
        <v>6.9494999999999996</v>
      </c>
      <c r="I17" s="15">
        <v>11.1084</v>
      </c>
      <c r="J17" s="15">
        <v>14.354900000000001</v>
      </c>
      <c r="K17" s="15">
        <v>17.167999999999999</v>
      </c>
      <c r="L17" s="15">
        <v>5.3841999999999999</v>
      </c>
      <c r="M17" s="15">
        <v>3.3506</v>
      </c>
      <c r="N17" s="15">
        <v>5.8217999999999996</v>
      </c>
      <c r="O17" s="15">
        <v>7.1592000000000002</v>
      </c>
      <c r="P17" s="15">
        <v>6.0240999999999998</v>
      </c>
    </row>
    <row r="18" spans="1:16" ht="12.75" hidden="1" customHeight="1" outlineLevel="1">
      <c r="A18" s="9">
        <v>40756</v>
      </c>
      <c r="B18" s="15">
        <v>7.6603000000000003</v>
      </c>
      <c r="C18" s="15">
        <v>4.5753000000000004</v>
      </c>
      <c r="D18" s="15">
        <v>7.83</v>
      </c>
      <c r="E18" s="15">
        <v>10.7807</v>
      </c>
      <c r="F18" s="15">
        <v>12.0746</v>
      </c>
      <c r="G18" s="15">
        <v>10.9383</v>
      </c>
      <c r="H18" s="15">
        <v>6.3434999999999997</v>
      </c>
      <c r="I18" s="15">
        <v>11.4238</v>
      </c>
      <c r="J18" s="15">
        <v>13.6791</v>
      </c>
      <c r="K18" s="15">
        <v>15.6157</v>
      </c>
      <c r="L18" s="15">
        <v>5.1254</v>
      </c>
      <c r="M18" s="15">
        <v>3.5047000000000001</v>
      </c>
      <c r="N18" s="15">
        <v>5.5872000000000002</v>
      </c>
      <c r="O18" s="15">
        <v>6.7262000000000004</v>
      </c>
      <c r="P18" s="15">
        <v>5.8749000000000002</v>
      </c>
    </row>
    <row r="19" spans="1:16" ht="12.75" hidden="1" customHeight="1" outlineLevel="1">
      <c r="A19" s="9">
        <v>40787</v>
      </c>
      <c r="B19" s="15">
        <v>9.0943000000000005</v>
      </c>
      <c r="C19" s="15">
        <v>3.8218999999999999</v>
      </c>
      <c r="D19" s="15">
        <v>10.352600000000001</v>
      </c>
      <c r="E19" s="15">
        <v>11.363</v>
      </c>
      <c r="F19" s="15">
        <v>13.836600000000001</v>
      </c>
      <c r="G19" s="15">
        <v>12.9575</v>
      </c>
      <c r="H19" s="15">
        <v>5.7407000000000004</v>
      </c>
      <c r="I19" s="15">
        <v>13.715400000000001</v>
      </c>
      <c r="J19" s="15">
        <v>14.158300000000001</v>
      </c>
      <c r="K19" s="15">
        <v>15.1073</v>
      </c>
      <c r="L19" s="15">
        <v>5.1032999999999999</v>
      </c>
      <c r="M19" s="15">
        <v>3.1985000000000001</v>
      </c>
      <c r="N19" s="15">
        <v>5.7339000000000002</v>
      </c>
      <c r="O19" s="15">
        <v>7.1032999999999999</v>
      </c>
      <c r="P19" s="15">
        <v>10.3401</v>
      </c>
    </row>
    <row r="20" spans="1:16" ht="12.75" hidden="1" customHeight="1" outlineLevel="1">
      <c r="A20" s="9">
        <v>40817</v>
      </c>
      <c r="B20" s="15">
        <v>8.5061999999999998</v>
      </c>
      <c r="C20" s="15">
        <v>4.2085999999999997</v>
      </c>
      <c r="D20" s="15">
        <v>9.0361999999999991</v>
      </c>
      <c r="E20" s="15">
        <v>11.5632</v>
      </c>
      <c r="F20" s="15">
        <v>20.868400000000001</v>
      </c>
      <c r="G20" s="15">
        <v>12.6753</v>
      </c>
      <c r="H20" s="15">
        <v>6.3166000000000002</v>
      </c>
      <c r="I20" s="15">
        <v>13.2126</v>
      </c>
      <c r="J20" s="15">
        <v>14.363799999999999</v>
      </c>
      <c r="K20" s="15">
        <v>22.794699999999999</v>
      </c>
      <c r="L20" s="15">
        <v>5.3944999999999999</v>
      </c>
      <c r="M20" s="15">
        <v>3.3752</v>
      </c>
      <c r="N20" s="15">
        <v>6.2488000000000001</v>
      </c>
      <c r="O20" s="15">
        <v>7.0514000000000001</v>
      </c>
      <c r="P20" s="15">
        <v>14.8309</v>
      </c>
    </row>
    <row r="21" spans="1:16" ht="12.75" hidden="1" customHeight="1" outlineLevel="1">
      <c r="A21" s="9">
        <v>40848</v>
      </c>
      <c r="B21" s="15">
        <v>9.7348999999999997</v>
      </c>
      <c r="C21" s="15">
        <v>5.3743999999999996</v>
      </c>
      <c r="D21" s="15">
        <v>10.276300000000001</v>
      </c>
      <c r="E21" s="15">
        <v>12.167199999999999</v>
      </c>
      <c r="F21" s="15">
        <v>14.848100000000001</v>
      </c>
      <c r="G21" s="15">
        <v>14.126099999999999</v>
      </c>
      <c r="H21" s="15">
        <v>8.266</v>
      </c>
      <c r="I21" s="15">
        <v>15.188599999999999</v>
      </c>
      <c r="J21" s="15">
        <v>15.7523</v>
      </c>
      <c r="K21" s="15">
        <v>18.321100000000001</v>
      </c>
      <c r="L21" s="15">
        <v>5.9352999999999998</v>
      </c>
      <c r="M21" s="15">
        <v>3.4430000000000001</v>
      </c>
      <c r="N21" s="15">
        <v>6.2994000000000003</v>
      </c>
      <c r="O21" s="15">
        <v>7.7685000000000004</v>
      </c>
      <c r="P21" s="15">
        <v>8.3500999999999994</v>
      </c>
    </row>
    <row r="22" spans="1:16" ht="12.75" hidden="1" customHeight="1" outlineLevel="1">
      <c r="A22" s="9">
        <v>40878</v>
      </c>
      <c r="B22" s="15">
        <v>10.596500000000001</v>
      </c>
      <c r="C22" s="15">
        <v>4.2301000000000002</v>
      </c>
      <c r="D22" s="15">
        <v>12.604900000000001</v>
      </c>
      <c r="E22" s="15">
        <v>12.6532</v>
      </c>
      <c r="F22" s="15">
        <v>18.670999999999999</v>
      </c>
      <c r="G22" s="15">
        <v>16.787400000000002</v>
      </c>
      <c r="H22" s="15">
        <v>7.8437000000000001</v>
      </c>
      <c r="I22" s="15">
        <v>17.905200000000001</v>
      </c>
      <c r="J22" s="15">
        <v>16.941099999999999</v>
      </c>
      <c r="K22" s="15">
        <v>22.849499999999999</v>
      </c>
      <c r="L22" s="15">
        <v>5.8449999999999998</v>
      </c>
      <c r="M22" s="15">
        <v>3.5047000000000001</v>
      </c>
      <c r="N22" s="15">
        <v>7.0304000000000002</v>
      </c>
      <c r="O22" s="15">
        <v>7.5968</v>
      </c>
      <c r="P22" s="15">
        <v>7.7910000000000004</v>
      </c>
    </row>
    <row r="23" spans="1:16" ht="12.75" hidden="1" customHeight="1" outlineLevel="1">
      <c r="A23" s="9">
        <v>40909</v>
      </c>
      <c r="B23" s="15">
        <v>11.289199999999999</v>
      </c>
      <c r="C23" s="15">
        <v>4.8574999999999999</v>
      </c>
      <c r="D23" s="15">
        <v>12.9537</v>
      </c>
      <c r="E23" s="15">
        <v>11.6845</v>
      </c>
      <c r="F23" s="15">
        <v>20.043500000000002</v>
      </c>
      <c r="G23" s="15">
        <v>16.618200000000002</v>
      </c>
      <c r="H23" s="15">
        <v>8.3703000000000003</v>
      </c>
      <c r="I23" s="15">
        <v>17.815300000000001</v>
      </c>
      <c r="J23" s="15">
        <v>16.3306</v>
      </c>
      <c r="K23" s="15">
        <v>21.466200000000001</v>
      </c>
      <c r="L23" s="15">
        <v>6.0355999999999996</v>
      </c>
      <c r="M23" s="15">
        <v>3.5554000000000001</v>
      </c>
      <c r="N23" s="15">
        <v>6.8037999999999998</v>
      </c>
      <c r="O23" s="15">
        <v>7.0662000000000003</v>
      </c>
      <c r="P23" s="15">
        <v>7.8346999999999998</v>
      </c>
    </row>
    <row r="24" spans="1:16" ht="12.75" hidden="1" customHeight="1" outlineLevel="1">
      <c r="A24" s="9">
        <v>40940</v>
      </c>
      <c r="B24" s="15">
        <v>11.1784</v>
      </c>
      <c r="C24" s="15">
        <v>5.4509999999999996</v>
      </c>
      <c r="D24" s="15">
        <v>12.0085</v>
      </c>
      <c r="E24" s="15">
        <v>13.095000000000001</v>
      </c>
      <c r="F24" s="15">
        <v>18.885200000000001</v>
      </c>
      <c r="G24" s="15">
        <v>15.8969</v>
      </c>
      <c r="H24" s="15">
        <v>10.354200000000001</v>
      </c>
      <c r="I24" s="15">
        <v>16.1584</v>
      </c>
      <c r="J24" s="15">
        <v>16.929600000000001</v>
      </c>
      <c r="K24" s="15">
        <v>21.6311</v>
      </c>
      <c r="L24" s="15">
        <v>6.1303999999999998</v>
      </c>
      <c r="M24" s="15">
        <v>3.6922000000000001</v>
      </c>
      <c r="N24" s="15">
        <v>6.6769999999999996</v>
      </c>
      <c r="O24" s="15">
        <v>7.7256</v>
      </c>
      <c r="P24" s="15">
        <v>7.7397999999999998</v>
      </c>
    </row>
    <row r="25" spans="1:16" ht="12.75" hidden="1" customHeight="1" outlineLevel="1">
      <c r="A25" s="9">
        <v>40969</v>
      </c>
      <c r="B25" s="15">
        <v>10.9474</v>
      </c>
      <c r="C25" s="15">
        <v>6.0583999999999998</v>
      </c>
      <c r="D25" s="15">
        <v>11.796900000000001</v>
      </c>
      <c r="E25" s="15">
        <v>12.9331</v>
      </c>
      <c r="F25" s="15">
        <v>17.649100000000001</v>
      </c>
      <c r="G25" s="15">
        <v>15.6714</v>
      </c>
      <c r="H25" s="15">
        <v>10.637700000000001</v>
      </c>
      <c r="I25" s="15">
        <v>16.1556</v>
      </c>
      <c r="J25" s="15">
        <v>16.894200000000001</v>
      </c>
      <c r="K25" s="15">
        <v>20.809899999999999</v>
      </c>
      <c r="L25" s="15">
        <v>6.1166</v>
      </c>
      <c r="M25" s="15">
        <v>3.8542000000000001</v>
      </c>
      <c r="N25" s="15">
        <v>6.6947999999999999</v>
      </c>
      <c r="O25" s="15">
        <v>7.6044999999999998</v>
      </c>
      <c r="P25" s="15">
        <v>8.2178000000000004</v>
      </c>
    </row>
    <row r="26" spans="1:16" ht="12.75" hidden="1" customHeight="1" outlineLevel="1">
      <c r="A26" s="9">
        <v>41000</v>
      </c>
      <c r="B26" s="15">
        <v>11.336499999999999</v>
      </c>
      <c r="C26" s="15">
        <v>6.8742000000000001</v>
      </c>
      <c r="D26" s="15">
        <v>11.338100000000001</v>
      </c>
      <c r="E26" s="15">
        <v>14.1266</v>
      </c>
      <c r="F26" s="15">
        <v>19.542200000000001</v>
      </c>
      <c r="G26" s="15">
        <v>15.4336</v>
      </c>
      <c r="H26" s="15">
        <v>10.266999999999999</v>
      </c>
      <c r="I26" s="15">
        <v>15.651</v>
      </c>
      <c r="J26" s="15">
        <v>17.433800000000002</v>
      </c>
      <c r="K26" s="15">
        <v>19.748000000000001</v>
      </c>
      <c r="L26" s="15">
        <v>6.2488999999999999</v>
      </c>
      <c r="M26" s="15">
        <v>3.6187999999999998</v>
      </c>
      <c r="N26" s="15">
        <v>6.5792999999999999</v>
      </c>
      <c r="O26" s="15">
        <v>7.6988000000000003</v>
      </c>
      <c r="P26" s="15">
        <v>9.3469999999999995</v>
      </c>
    </row>
    <row r="27" spans="1:16" ht="12.75" hidden="1" customHeight="1" outlineLevel="1">
      <c r="A27" s="9">
        <v>41030</v>
      </c>
      <c r="B27" s="15">
        <v>10.5007</v>
      </c>
      <c r="C27" s="15">
        <v>5.7234999999999996</v>
      </c>
      <c r="D27" s="15">
        <v>10.8672</v>
      </c>
      <c r="E27" s="15">
        <v>13.2113</v>
      </c>
      <c r="F27" s="15">
        <v>15.747</v>
      </c>
      <c r="G27" s="15">
        <v>15.013</v>
      </c>
      <c r="H27" s="15">
        <v>9.5307999999999993</v>
      </c>
      <c r="I27" s="15">
        <v>15.4405</v>
      </c>
      <c r="J27" s="15">
        <v>16.526900000000001</v>
      </c>
      <c r="K27" s="15">
        <v>16.426600000000001</v>
      </c>
      <c r="L27" s="15">
        <v>6.1012000000000004</v>
      </c>
      <c r="M27" s="15">
        <v>3.7</v>
      </c>
      <c r="N27" s="15">
        <v>6.6083999999999996</v>
      </c>
      <c r="O27" s="15">
        <v>7.6444999999999999</v>
      </c>
      <c r="P27" s="15">
        <v>8.2881</v>
      </c>
    </row>
    <row r="28" spans="1:16" ht="12.75" hidden="1" customHeight="1" outlineLevel="1">
      <c r="A28" s="9">
        <v>41061</v>
      </c>
      <c r="B28" s="15">
        <v>10.951000000000001</v>
      </c>
      <c r="C28" s="15">
        <v>6.3289999999999997</v>
      </c>
      <c r="D28" s="15">
        <v>11.191000000000001</v>
      </c>
      <c r="E28" s="15">
        <v>12.3071</v>
      </c>
      <c r="F28" s="15">
        <v>17.629100000000001</v>
      </c>
      <c r="G28" s="15">
        <v>15.3796</v>
      </c>
      <c r="H28" s="15">
        <v>9.7030999999999992</v>
      </c>
      <c r="I28" s="15">
        <v>15.6716</v>
      </c>
      <c r="J28" s="15">
        <v>16.889600000000002</v>
      </c>
      <c r="K28" s="15">
        <v>18.2315</v>
      </c>
      <c r="L28" s="15">
        <v>6.6909999999999998</v>
      </c>
      <c r="M28" s="15">
        <v>3.5200999999999998</v>
      </c>
      <c r="N28" s="15">
        <v>6.7865000000000002</v>
      </c>
      <c r="O28" s="15">
        <v>7.9104999999999999</v>
      </c>
      <c r="P28" s="15">
        <v>8.3155000000000001</v>
      </c>
    </row>
    <row r="29" spans="1:16" ht="12.75" hidden="1" customHeight="1" outlineLevel="1">
      <c r="A29" s="9">
        <v>41091</v>
      </c>
      <c r="B29" s="15">
        <v>11.2628</v>
      </c>
      <c r="C29" s="15">
        <v>6.9531999999999998</v>
      </c>
      <c r="D29" s="15">
        <v>12.1233</v>
      </c>
      <c r="E29" s="15">
        <v>11.714700000000001</v>
      </c>
      <c r="F29" s="15">
        <v>18.2118</v>
      </c>
      <c r="G29" s="15">
        <v>16.091200000000001</v>
      </c>
      <c r="H29" s="15">
        <v>10.4277</v>
      </c>
      <c r="I29" s="15">
        <v>16.796500000000002</v>
      </c>
      <c r="J29" s="15">
        <v>17.7804</v>
      </c>
      <c r="K29" s="15">
        <v>19.013000000000002</v>
      </c>
      <c r="L29" s="15">
        <v>6.8997999999999999</v>
      </c>
      <c r="M29" s="15">
        <v>3.3885999999999998</v>
      </c>
      <c r="N29" s="15">
        <v>6.8327</v>
      </c>
      <c r="O29" s="15">
        <v>8.1601999999999997</v>
      </c>
      <c r="P29" s="15">
        <v>9.1462000000000003</v>
      </c>
    </row>
    <row r="30" spans="1:16" ht="12.75" hidden="1" customHeight="1" outlineLevel="1">
      <c r="A30" s="9">
        <v>41122</v>
      </c>
      <c r="B30" s="15">
        <v>12.0404</v>
      </c>
      <c r="C30" s="15">
        <v>5.3662999999999998</v>
      </c>
      <c r="D30" s="15">
        <v>13.462300000000001</v>
      </c>
      <c r="E30" s="15">
        <v>13.2341</v>
      </c>
      <c r="F30" s="15">
        <v>15.210900000000001</v>
      </c>
      <c r="G30" s="15">
        <v>17.454899999999999</v>
      </c>
      <c r="H30" s="15">
        <v>9.2868999999999993</v>
      </c>
      <c r="I30" s="15">
        <v>18.308199999999999</v>
      </c>
      <c r="J30" s="15">
        <v>18.676400000000001</v>
      </c>
      <c r="K30" s="15">
        <v>17.7379</v>
      </c>
      <c r="L30" s="15">
        <v>6.4920999999999998</v>
      </c>
      <c r="M30" s="15">
        <v>3.4929000000000001</v>
      </c>
      <c r="N30" s="15">
        <v>6.9104999999999999</v>
      </c>
      <c r="O30" s="15">
        <v>8.0321999999999996</v>
      </c>
      <c r="P30" s="15">
        <v>7.0989000000000004</v>
      </c>
    </row>
    <row r="31" spans="1:16" ht="12.75" hidden="1" customHeight="1" outlineLevel="1">
      <c r="A31" s="9">
        <v>41153</v>
      </c>
      <c r="B31" s="15">
        <v>13.617699999999999</v>
      </c>
      <c r="C31" s="15">
        <v>6.1162000000000001</v>
      </c>
      <c r="D31" s="15">
        <v>16.2258</v>
      </c>
      <c r="E31" s="15">
        <v>11.0938</v>
      </c>
      <c r="F31" s="15">
        <v>17.972100000000001</v>
      </c>
      <c r="G31" s="15">
        <v>19.645099999999999</v>
      </c>
      <c r="H31" s="15">
        <v>10.568300000000001</v>
      </c>
      <c r="I31" s="15">
        <v>20.927800000000001</v>
      </c>
      <c r="J31" s="15">
        <v>18.680299999999999</v>
      </c>
      <c r="K31" s="15">
        <v>18.4544</v>
      </c>
      <c r="L31" s="15">
        <v>6.8475000000000001</v>
      </c>
      <c r="M31" s="15">
        <v>3.3683999999999998</v>
      </c>
      <c r="N31" s="15">
        <v>7.0907</v>
      </c>
      <c r="O31" s="15">
        <v>8.0248000000000008</v>
      </c>
      <c r="P31" s="15">
        <v>6.4394999999999998</v>
      </c>
    </row>
    <row r="32" spans="1:16" ht="12.75" hidden="1" customHeight="1" outlineLevel="1">
      <c r="A32" s="9">
        <v>41183</v>
      </c>
      <c r="B32" s="15">
        <v>12.5153</v>
      </c>
      <c r="C32" s="15">
        <v>6.4402999999999997</v>
      </c>
      <c r="D32" s="15">
        <v>14.1373</v>
      </c>
      <c r="E32" s="15">
        <v>11.885899999999999</v>
      </c>
      <c r="F32" s="15">
        <v>10.4604</v>
      </c>
      <c r="G32" s="15">
        <v>18.926500000000001</v>
      </c>
      <c r="H32" s="15">
        <v>10.473699999999999</v>
      </c>
      <c r="I32" s="15">
        <v>20.2334</v>
      </c>
      <c r="J32" s="15">
        <v>19.3628</v>
      </c>
      <c r="K32" s="15">
        <v>18.540400000000002</v>
      </c>
      <c r="L32" s="15">
        <v>7.1376999999999997</v>
      </c>
      <c r="M32" s="15">
        <v>3.5465</v>
      </c>
      <c r="N32" s="15">
        <v>7.4413999999999998</v>
      </c>
      <c r="O32" s="15">
        <v>8.0671999999999997</v>
      </c>
      <c r="P32" s="15">
        <v>6.1289999999999996</v>
      </c>
    </row>
    <row r="33" spans="1:16" ht="12.75" hidden="1" customHeight="1" outlineLevel="1">
      <c r="A33" s="9">
        <v>41214</v>
      </c>
      <c r="B33" s="15">
        <v>13.261100000000001</v>
      </c>
      <c r="C33" s="15">
        <v>5.9654999999999996</v>
      </c>
      <c r="D33" s="15">
        <v>15.140599999999999</v>
      </c>
      <c r="E33" s="15">
        <v>11.916499999999999</v>
      </c>
      <c r="F33" s="15">
        <v>15.961399999999999</v>
      </c>
      <c r="G33" s="15">
        <v>20.170000000000002</v>
      </c>
      <c r="H33" s="15">
        <v>10.5703</v>
      </c>
      <c r="I33" s="15">
        <v>21.6279</v>
      </c>
      <c r="J33" s="15">
        <v>19.087900000000001</v>
      </c>
      <c r="K33" s="15">
        <v>17.488199999999999</v>
      </c>
      <c r="L33" s="15">
        <v>7.2266000000000004</v>
      </c>
      <c r="M33" s="15">
        <v>3.4542000000000002</v>
      </c>
      <c r="N33" s="15">
        <v>7.6958000000000002</v>
      </c>
      <c r="O33" s="15">
        <v>8.1608000000000001</v>
      </c>
      <c r="P33" s="15">
        <v>7.6070000000000002</v>
      </c>
    </row>
    <row r="34" spans="1:16" ht="12.75" hidden="1" customHeight="1" outlineLevel="1">
      <c r="A34" s="9">
        <v>41244</v>
      </c>
      <c r="B34" s="15">
        <v>14.681800000000001</v>
      </c>
      <c r="C34" s="15">
        <v>7.0945999999999998</v>
      </c>
      <c r="D34" s="15">
        <v>16.558800000000002</v>
      </c>
      <c r="E34" s="15">
        <v>12.82</v>
      </c>
      <c r="F34" s="15">
        <v>23.297799999999999</v>
      </c>
      <c r="G34" s="15">
        <v>20.447299999999998</v>
      </c>
      <c r="H34" s="15">
        <v>11.0754</v>
      </c>
      <c r="I34" s="15">
        <v>21.822399999999998</v>
      </c>
      <c r="J34" s="15">
        <v>19.349</v>
      </c>
      <c r="K34" s="15">
        <v>24.328600000000002</v>
      </c>
      <c r="L34" s="15">
        <v>7.3651</v>
      </c>
      <c r="M34" s="15">
        <v>3.6652999999999998</v>
      </c>
      <c r="N34" s="15">
        <v>7.8575999999999997</v>
      </c>
      <c r="O34" s="15">
        <v>8.0106000000000002</v>
      </c>
      <c r="P34" s="15">
        <v>6.8162000000000003</v>
      </c>
    </row>
    <row r="35" spans="1:16" ht="12.75" hidden="1" customHeight="1" outlineLevel="1">
      <c r="A35" s="9">
        <v>41275</v>
      </c>
      <c r="B35" s="15">
        <v>15.092000000000001</v>
      </c>
      <c r="C35" s="15">
        <v>6.7111000000000001</v>
      </c>
      <c r="D35" s="15">
        <v>16.597799999999999</v>
      </c>
      <c r="E35" s="15">
        <v>13.088800000000001</v>
      </c>
      <c r="F35" s="15">
        <v>23.755800000000001</v>
      </c>
      <c r="G35" s="15">
        <v>19.762699999999999</v>
      </c>
      <c r="H35" s="15">
        <v>10.7331</v>
      </c>
      <c r="I35" s="15">
        <v>20.4969</v>
      </c>
      <c r="J35" s="15">
        <v>19.006499999999999</v>
      </c>
      <c r="K35" s="15">
        <v>23.930800000000001</v>
      </c>
      <c r="L35" s="15">
        <v>7.2892000000000001</v>
      </c>
      <c r="M35" s="15">
        <v>3.6579999999999999</v>
      </c>
      <c r="N35" s="15">
        <v>7.5034999999999998</v>
      </c>
      <c r="O35" s="15">
        <v>8.2682000000000002</v>
      </c>
      <c r="P35" s="15">
        <v>8.7399000000000004</v>
      </c>
    </row>
    <row r="36" spans="1:16" ht="12.75" hidden="1" customHeight="1" outlineLevel="1">
      <c r="A36" s="9">
        <v>41306</v>
      </c>
      <c r="B36" s="15">
        <v>13.410600000000001</v>
      </c>
      <c r="C36" s="15">
        <v>8.3964999999999996</v>
      </c>
      <c r="D36" s="15">
        <v>14.4001</v>
      </c>
      <c r="E36" s="15">
        <v>13.3561</v>
      </c>
      <c r="F36" s="15">
        <v>18.614899999999999</v>
      </c>
      <c r="G36" s="15">
        <v>18.048500000000001</v>
      </c>
      <c r="H36" s="15">
        <v>11.4308</v>
      </c>
      <c r="I36" s="15">
        <v>18.954000000000001</v>
      </c>
      <c r="J36" s="15">
        <v>18.888500000000001</v>
      </c>
      <c r="K36" s="15">
        <v>22.550699999999999</v>
      </c>
      <c r="L36" s="15">
        <v>6.7698</v>
      </c>
      <c r="M36" s="15">
        <v>4.1429</v>
      </c>
      <c r="N36" s="15">
        <v>6.7126000000000001</v>
      </c>
      <c r="O36" s="15">
        <v>7.7859999999999996</v>
      </c>
      <c r="P36" s="15">
        <v>10.5862</v>
      </c>
    </row>
    <row r="37" spans="1:16" ht="12.75" hidden="1" customHeight="1" outlineLevel="1">
      <c r="A37" s="9">
        <v>41334</v>
      </c>
      <c r="B37" s="15">
        <v>13.3344</v>
      </c>
      <c r="C37" s="15">
        <v>8.4886999999999997</v>
      </c>
      <c r="D37" s="15">
        <v>14.5136</v>
      </c>
      <c r="E37" s="15">
        <v>12.887499999999999</v>
      </c>
      <c r="F37" s="15">
        <v>14.887</v>
      </c>
      <c r="G37" s="15">
        <v>17.679500000000001</v>
      </c>
      <c r="H37" s="15">
        <v>11.389099999999999</v>
      </c>
      <c r="I37" s="15">
        <v>18.333100000000002</v>
      </c>
      <c r="J37" s="15">
        <v>18.743600000000001</v>
      </c>
      <c r="K37" s="15">
        <v>19.820799999999998</v>
      </c>
      <c r="L37" s="15">
        <v>6.9394999999999998</v>
      </c>
      <c r="M37" s="15">
        <v>3.9167000000000001</v>
      </c>
      <c r="N37" s="15">
        <v>6.8601000000000001</v>
      </c>
      <c r="O37" s="15">
        <v>7.7782</v>
      </c>
      <c r="P37" s="15">
        <v>5.7907000000000002</v>
      </c>
    </row>
    <row r="38" spans="1:16" ht="12.75" hidden="1" customHeight="1" outlineLevel="1">
      <c r="A38" s="9">
        <v>41365</v>
      </c>
      <c r="B38" s="15">
        <v>13.8028</v>
      </c>
      <c r="C38" s="15">
        <v>8.2817000000000007</v>
      </c>
      <c r="D38" s="15">
        <v>14.8504</v>
      </c>
      <c r="E38" s="15">
        <v>13.6275</v>
      </c>
      <c r="F38" s="15">
        <v>15.4552</v>
      </c>
      <c r="G38" s="15">
        <v>17.148</v>
      </c>
      <c r="H38" s="15">
        <v>10.7469</v>
      </c>
      <c r="I38" s="15">
        <v>17.601099999999999</v>
      </c>
      <c r="J38" s="15">
        <v>18.886700000000001</v>
      </c>
      <c r="K38" s="15">
        <v>18.859300000000001</v>
      </c>
      <c r="L38" s="15">
        <v>6.5011999999999999</v>
      </c>
      <c r="M38" s="15">
        <v>3.407</v>
      </c>
      <c r="N38" s="15">
        <v>6.2431000000000001</v>
      </c>
      <c r="O38" s="15">
        <v>7.6962999999999999</v>
      </c>
      <c r="P38" s="15">
        <v>6.9629000000000003</v>
      </c>
    </row>
    <row r="39" spans="1:16" ht="12.75" hidden="1" customHeight="1" outlineLevel="1">
      <c r="A39" s="9">
        <v>41395</v>
      </c>
      <c r="B39" s="15">
        <v>13.068099999999999</v>
      </c>
      <c r="C39" s="15">
        <v>8.4522999999999993</v>
      </c>
      <c r="D39" s="15">
        <v>13.8668</v>
      </c>
      <c r="E39" s="15">
        <v>13.2934</v>
      </c>
      <c r="F39" s="15">
        <v>17.8675</v>
      </c>
      <c r="G39" s="15">
        <v>17.136099999999999</v>
      </c>
      <c r="H39" s="15">
        <v>11.077999999999999</v>
      </c>
      <c r="I39" s="15">
        <v>17.550599999999999</v>
      </c>
      <c r="J39" s="15">
        <v>18.88</v>
      </c>
      <c r="K39" s="15">
        <v>18.426600000000001</v>
      </c>
      <c r="L39" s="15">
        <v>7.0419</v>
      </c>
      <c r="M39" s="15">
        <v>3.4620000000000002</v>
      </c>
      <c r="N39" s="15">
        <v>6.6044999999999998</v>
      </c>
      <c r="O39" s="15">
        <v>8.2017000000000007</v>
      </c>
      <c r="P39" s="15">
        <v>7.3230000000000004</v>
      </c>
    </row>
    <row r="40" spans="1:16" ht="12.75" hidden="1" customHeight="1" outlineLevel="1">
      <c r="A40" s="9">
        <v>41426</v>
      </c>
      <c r="B40" s="15">
        <v>12.499700000000001</v>
      </c>
      <c r="C40" s="15">
        <v>7.8421000000000003</v>
      </c>
      <c r="D40" s="15">
        <v>13.3111</v>
      </c>
      <c r="E40" s="15">
        <v>13.104100000000001</v>
      </c>
      <c r="F40" s="15">
        <v>17.1721</v>
      </c>
      <c r="G40" s="15">
        <v>16.3063</v>
      </c>
      <c r="H40" s="15">
        <v>11.057600000000001</v>
      </c>
      <c r="I40" s="15">
        <v>16.4452</v>
      </c>
      <c r="J40" s="15">
        <v>18.241499999999998</v>
      </c>
      <c r="K40" s="15">
        <v>18.284300000000002</v>
      </c>
      <c r="L40" s="15">
        <v>6.6506999999999996</v>
      </c>
      <c r="M40" s="15">
        <v>3.7648999999999999</v>
      </c>
      <c r="N40" s="15">
        <v>6.3952999999999998</v>
      </c>
      <c r="O40" s="15">
        <v>7.8662999999999998</v>
      </c>
      <c r="P40" s="15">
        <v>7.0903999999999998</v>
      </c>
    </row>
    <row r="41" spans="1:16" ht="12.75" hidden="1" customHeight="1" outlineLevel="1">
      <c r="A41" s="9">
        <v>41456</v>
      </c>
      <c r="B41" s="15">
        <v>12.2547</v>
      </c>
      <c r="C41" s="15">
        <v>7.944</v>
      </c>
      <c r="D41" s="15">
        <v>13.009600000000001</v>
      </c>
      <c r="E41" s="15">
        <v>12.442299999999999</v>
      </c>
      <c r="F41" s="15">
        <v>18.427199999999999</v>
      </c>
      <c r="G41" s="15">
        <v>16.2516</v>
      </c>
      <c r="H41" s="15">
        <v>10.672700000000001</v>
      </c>
      <c r="I41" s="15">
        <v>16.448399999999999</v>
      </c>
      <c r="J41" s="15">
        <v>18.103100000000001</v>
      </c>
      <c r="K41" s="15">
        <v>18.6311</v>
      </c>
      <c r="L41" s="15">
        <v>6.6627999999999998</v>
      </c>
      <c r="M41" s="15">
        <v>2.9891999999999999</v>
      </c>
      <c r="N41" s="15">
        <v>6.4626999999999999</v>
      </c>
      <c r="O41" s="15">
        <v>7.5503999999999998</v>
      </c>
      <c r="P41" s="15">
        <v>7.6136999999999997</v>
      </c>
    </row>
    <row r="42" spans="1:16" ht="12.75" hidden="1" customHeight="1" outlineLevel="1">
      <c r="A42" s="9">
        <v>41487</v>
      </c>
      <c r="B42" s="15">
        <v>11.9823</v>
      </c>
      <c r="C42" s="15">
        <v>7.9569000000000001</v>
      </c>
      <c r="D42" s="15">
        <v>12.755100000000001</v>
      </c>
      <c r="E42" s="15">
        <v>12.343400000000001</v>
      </c>
      <c r="F42" s="15">
        <v>17.501899999999999</v>
      </c>
      <c r="G42" s="15">
        <v>15.376899999999999</v>
      </c>
      <c r="H42" s="15">
        <v>10.036899999999999</v>
      </c>
      <c r="I42" s="15">
        <v>16.066400000000002</v>
      </c>
      <c r="J42" s="15">
        <v>16.648900000000001</v>
      </c>
      <c r="K42" s="15">
        <v>17.754799999999999</v>
      </c>
      <c r="L42" s="15">
        <v>6.6243999999999996</v>
      </c>
      <c r="M42" s="15">
        <v>2.6884000000000001</v>
      </c>
      <c r="N42" s="15">
        <v>6.3385999999999996</v>
      </c>
      <c r="O42" s="15">
        <v>7.5656999999999996</v>
      </c>
      <c r="P42" s="15">
        <v>6.7251000000000003</v>
      </c>
    </row>
    <row r="43" spans="1:16" ht="12.75" hidden="1" customHeight="1" outlineLevel="1">
      <c r="A43" s="9">
        <v>41518</v>
      </c>
      <c r="B43" s="15">
        <v>12.113</v>
      </c>
      <c r="C43" s="15">
        <v>6.8823999999999996</v>
      </c>
      <c r="D43" s="15">
        <v>13.698499999999999</v>
      </c>
      <c r="E43" s="15">
        <v>11.843299999999999</v>
      </c>
      <c r="F43" s="15">
        <v>16.015999999999998</v>
      </c>
      <c r="G43" s="15">
        <v>16.093800000000002</v>
      </c>
      <c r="H43" s="15">
        <v>10.553900000000001</v>
      </c>
      <c r="I43" s="15">
        <v>16.502800000000001</v>
      </c>
      <c r="J43" s="15">
        <v>17.5124</v>
      </c>
      <c r="K43" s="15">
        <v>16.966200000000001</v>
      </c>
      <c r="L43" s="15">
        <v>6.2637</v>
      </c>
      <c r="M43" s="15">
        <v>2.0693999999999999</v>
      </c>
      <c r="N43" s="15">
        <v>6.4123999999999999</v>
      </c>
      <c r="O43" s="15">
        <v>7.2202000000000002</v>
      </c>
      <c r="P43" s="15">
        <v>6.8452000000000002</v>
      </c>
    </row>
    <row r="44" spans="1:16" ht="12.75" hidden="1" customHeight="1" outlineLevel="1">
      <c r="A44" s="9">
        <v>41548</v>
      </c>
      <c r="B44" s="15">
        <v>13.919700000000001</v>
      </c>
      <c r="C44" s="15">
        <v>7.4146999999999998</v>
      </c>
      <c r="D44" s="15">
        <v>15.875400000000001</v>
      </c>
      <c r="E44" s="15">
        <v>12.18</v>
      </c>
      <c r="F44" s="15">
        <v>17.162500000000001</v>
      </c>
      <c r="G44" s="15">
        <v>17.068200000000001</v>
      </c>
      <c r="H44" s="15">
        <v>9.8592999999999993</v>
      </c>
      <c r="I44" s="15">
        <v>17.807400000000001</v>
      </c>
      <c r="J44" s="15">
        <v>17.620200000000001</v>
      </c>
      <c r="K44" s="15">
        <v>17.496200000000002</v>
      </c>
      <c r="L44" s="15">
        <v>6.4028</v>
      </c>
      <c r="M44" s="15">
        <v>2.3982999999999999</v>
      </c>
      <c r="N44" s="15">
        <v>6.3766999999999996</v>
      </c>
      <c r="O44" s="15">
        <v>7.1445999999999996</v>
      </c>
      <c r="P44" s="15">
        <v>5.4718</v>
      </c>
    </row>
    <row r="45" spans="1:16" ht="12.75" hidden="1" customHeight="1" outlineLevel="1">
      <c r="A45" s="9">
        <v>41579</v>
      </c>
      <c r="B45" s="15">
        <v>13.4259</v>
      </c>
      <c r="C45" s="15">
        <v>6.6158000000000001</v>
      </c>
      <c r="D45" s="15">
        <v>15.575100000000001</v>
      </c>
      <c r="E45" s="15">
        <v>12.0101</v>
      </c>
      <c r="F45" s="15">
        <v>15.824999999999999</v>
      </c>
      <c r="G45" s="15">
        <v>16.862400000000001</v>
      </c>
      <c r="H45" s="15">
        <v>9.5056999999999992</v>
      </c>
      <c r="I45" s="15">
        <v>17.648599999999998</v>
      </c>
      <c r="J45" s="15">
        <v>17.7654</v>
      </c>
      <c r="K45" s="15">
        <v>16.860299999999999</v>
      </c>
      <c r="L45" s="15">
        <v>6.4302999999999999</v>
      </c>
      <c r="M45" s="15">
        <v>1.9817</v>
      </c>
      <c r="N45" s="15">
        <v>6.3882000000000003</v>
      </c>
      <c r="O45" s="15">
        <v>7.4547999999999996</v>
      </c>
      <c r="P45" s="15">
        <v>4.4591000000000003</v>
      </c>
    </row>
    <row r="46" spans="1:16" ht="12.75" hidden="1" customHeight="1" outlineLevel="1">
      <c r="A46" s="9">
        <v>41609</v>
      </c>
      <c r="B46" s="15">
        <v>13.404400000000001</v>
      </c>
      <c r="C46" s="15">
        <v>5.8164999999999996</v>
      </c>
      <c r="D46" s="15">
        <v>15.0221</v>
      </c>
      <c r="E46" s="15">
        <v>13.7155</v>
      </c>
      <c r="F46" s="15">
        <v>17.375299999999999</v>
      </c>
      <c r="G46" s="15">
        <v>17.958600000000001</v>
      </c>
      <c r="H46" s="15">
        <v>9.2609999999999992</v>
      </c>
      <c r="I46" s="15">
        <v>18.512899999999998</v>
      </c>
      <c r="J46" s="15">
        <v>19.607800000000001</v>
      </c>
      <c r="K46" s="15">
        <v>18.329000000000001</v>
      </c>
      <c r="L46" s="15">
        <v>6.9805999999999999</v>
      </c>
      <c r="M46" s="15">
        <v>2.1966000000000001</v>
      </c>
      <c r="N46" s="15">
        <v>6.9661999999999997</v>
      </c>
      <c r="O46" s="15">
        <v>8.1951999999999998</v>
      </c>
      <c r="P46" s="15">
        <v>9.7845999999999993</v>
      </c>
    </row>
    <row r="47" spans="1:16" ht="12.75" hidden="1" customHeight="1" outlineLevel="1">
      <c r="A47" s="9">
        <v>41640</v>
      </c>
      <c r="B47" s="15">
        <v>13.873200000000001</v>
      </c>
      <c r="C47" s="15">
        <v>6.9676999999999998</v>
      </c>
      <c r="D47" s="15">
        <v>15.504</v>
      </c>
      <c r="E47" s="15">
        <v>13.5219</v>
      </c>
      <c r="F47" s="15">
        <v>17.033200000000001</v>
      </c>
      <c r="G47" s="15">
        <v>17.928000000000001</v>
      </c>
      <c r="H47" s="15">
        <v>10.1983</v>
      </c>
      <c r="I47" s="15">
        <v>18.491499999999998</v>
      </c>
      <c r="J47" s="15">
        <v>19.093900000000001</v>
      </c>
      <c r="K47" s="15">
        <v>17.988600000000002</v>
      </c>
      <c r="L47" s="15">
        <v>7.0818000000000003</v>
      </c>
      <c r="M47" s="15">
        <v>2.0935999999999999</v>
      </c>
      <c r="N47" s="15">
        <v>6.7214999999999998</v>
      </c>
      <c r="O47" s="15">
        <v>8.1765000000000008</v>
      </c>
      <c r="P47" s="15">
        <v>6.9794999999999998</v>
      </c>
    </row>
    <row r="48" spans="1:16" ht="12.75" hidden="1" customHeight="1" outlineLevel="1">
      <c r="A48" s="9">
        <v>41671</v>
      </c>
      <c r="B48" s="15">
        <v>13.3993</v>
      </c>
      <c r="C48" s="15">
        <v>6.2190000000000003</v>
      </c>
      <c r="D48" s="15">
        <v>14.9537</v>
      </c>
      <c r="E48" s="15">
        <v>13.364100000000001</v>
      </c>
      <c r="F48" s="15">
        <v>19.529299999999999</v>
      </c>
      <c r="G48" s="15">
        <v>17.4773</v>
      </c>
      <c r="H48" s="15">
        <v>10.1022</v>
      </c>
      <c r="I48" s="15">
        <v>17.958400000000001</v>
      </c>
      <c r="J48" s="15">
        <v>18.697199999999999</v>
      </c>
      <c r="K48" s="15">
        <v>21.627700000000001</v>
      </c>
      <c r="L48" s="15">
        <v>7.0683999999999996</v>
      </c>
      <c r="M48" s="15">
        <v>2.3250999999999999</v>
      </c>
      <c r="N48" s="15">
        <v>7.1661000000000001</v>
      </c>
      <c r="O48" s="15">
        <v>8.3653999999999993</v>
      </c>
      <c r="P48" s="15">
        <v>8.0434000000000001</v>
      </c>
    </row>
    <row r="49" spans="1:16" ht="12.75" hidden="1" customHeight="1" outlineLevel="1">
      <c r="A49" s="9">
        <v>41699</v>
      </c>
      <c r="B49" s="15">
        <v>13.8299</v>
      </c>
      <c r="C49" s="15">
        <v>6.2702</v>
      </c>
      <c r="D49" s="15">
        <v>15.603400000000001</v>
      </c>
      <c r="E49" s="15">
        <v>13.915100000000001</v>
      </c>
      <c r="F49" s="15">
        <v>19.136900000000001</v>
      </c>
      <c r="G49" s="15">
        <v>18.5244</v>
      </c>
      <c r="H49" s="15">
        <v>11.5509</v>
      </c>
      <c r="I49" s="15">
        <v>19.497900000000001</v>
      </c>
      <c r="J49" s="15">
        <v>18.948799999999999</v>
      </c>
      <c r="K49" s="15">
        <v>20.630199999999999</v>
      </c>
      <c r="L49" s="15">
        <v>6.8597000000000001</v>
      </c>
      <c r="M49" s="15">
        <v>1.7945</v>
      </c>
      <c r="N49" s="15">
        <v>7.0899000000000001</v>
      </c>
      <c r="O49" s="15">
        <v>9.16</v>
      </c>
      <c r="P49" s="15">
        <v>8.2908000000000008</v>
      </c>
    </row>
    <row r="50" spans="1:16" ht="12.75" hidden="1" customHeight="1" outlineLevel="1">
      <c r="A50" s="9">
        <v>41730</v>
      </c>
      <c r="B50" s="15">
        <v>14.7592</v>
      </c>
      <c r="C50" s="15">
        <v>8.5097000000000005</v>
      </c>
      <c r="D50" s="15">
        <v>16.6248</v>
      </c>
      <c r="E50" s="15">
        <v>13.052</v>
      </c>
      <c r="F50" s="15">
        <v>22.689499999999999</v>
      </c>
      <c r="G50" s="15">
        <v>18.945</v>
      </c>
      <c r="H50" s="15">
        <v>12.8725</v>
      </c>
      <c r="I50" s="15">
        <v>19.7682</v>
      </c>
      <c r="J50" s="15">
        <v>18.9956</v>
      </c>
      <c r="K50" s="15">
        <v>23.720300000000002</v>
      </c>
      <c r="L50" s="15">
        <v>7.5101000000000004</v>
      </c>
      <c r="M50" s="15">
        <v>3.0286</v>
      </c>
      <c r="N50" s="15">
        <v>7.7680999999999996</v>
      </c>
      <c r="O50" s="15">
        <v>8.7765000000000004</v>
      </c>
      <c r="P50" s="15">
        <v>9.2035</v>
      </c>
    </row>
    <row r="51" spans="1:16" ht="12.75" hidden="1" customHeight="1" outlineLevel="1">
      <c r="A51" s="9">
        <v>41760</v>
      </c>
      <c r="B51" s="15">
        <v>15.677899999999999</v>
      </c>
      <c r="C51" s="15">
        <v>6.3320999999999996</v>
      </c>
      <c r="D51" s="15">
        <v>17.7379</v>
      </c>
      <c r="E51" s="15">
        <v>13.9634</v>
      </c>
      <c r="F51" s="15">
        <v>23.290600000000001</v>
      </c>
      <c r="G51" s="15">
        <v>19.543700000000001</v>
      </c>
      <c r="H51" s="15">
        <v>11.471299999999999</v>
      </c>
      <c r="I51" s="15">
        <v>20.004300000000001</v>
      </c>
      <c r="J51" s="15">
        <v>19.684100000000001</v>
      </c>
      <c r="K51" s="15">
        <v>23.9316</v>
      </c>
      <c r="L51" s="15">
        <v>7.9253</v>
      </c>
      <c r="M51" s="15">
        <v>3.7149000000000001</v>
      </c>
      <c r="N51" s="15">
        <v>8.2531999999999996</v>
      </c>
      <c r="O51" s="15">
        <v>9.6686999999999994</v>
      </c>
      <c r="P51" s="15">
        <v>7.1981999999999999</v>
      </c>
    </row>
    <row r="52" spans="1:16" ht="12.75" hidden="1" customHeight="1" outlineLevel="1">
      <c r="A52" s="9">
        <v>41791</v>
      </c>
      <c r="B52" s="15">
        <v>15.001799999999999</v>
      </c>
      <c r="C52" s="15">
        <v>6.9574999999999996</v>
      </c>
      <c r="D52" s="15">
        <v>16.7925</v>
      </c>
      <c r="E52" s="15">
        <v>13.527799999999999</v>
      </c>
      <c r="F52" s="15">
        <v>21.1952</v>
      </c>
      <c r="G52" s="15">
        <v>19.5092</v>
      </c>
      <c r="H52" s="15">
        <v>10.8393</v>
      </c>
      <c r="I52" s="15">
        <v>20.174700000000001</v>
      </c>
      <c r="J52" s="15">
        <v>19.592300000000002</v>
      </c>
      <c r="K52" s="15">
        <v>22.898299999999999</v>
      </c>
      <c r="L52" s="15">
        <v>8.2735000000000003</v>
      </c>
      <c r="M52" s="15">
        <v>4.0819999999999999</v>
      </c>
      <c r="N52" s="15">
        <v>7.5922999999999998</v>
      </c>
      <c r="O52" s="15">
        <v>10.026300000000001</v>
      </c>
      <c r="P52" s="15">
        <v>8.2080000000000002</v>
      </c>
    </row>
    <row r="53" spans="1:16" ht="12.75" hidden="1" customHeight="1" outlineLevel="1">
      <c r="A53" s="9">
        <v>41821</v>
      </c>
      <c r="B53" s="15">
        <v>15.1929</v>
      </c>
      <c r="C53" s="15">
        <v>8.0330999999999992</v>
      </c>
      <c r="D53" s="15">
        <v>16.492899999999999</v>
      </c>
      <c r="E53" s="15">
        <v>13.8294</v>
      </c>
      <c r="F53" s="15">
        <v>20.356000000000002</v>
      </c>
      <c r="G53" s="15">
        <v>18.158999999999999</v>
      </c>
      <c r="H53" s="15">
        <v>12.502000000000001</v>
      </c>
      <c r="I53" s="15">
        <v>18.444299999999998</v>
      </c>
      <c r="J53" s="15">
        <v>19.431699999999999</v>
      </c>
      <c r="K53" s="15">
        <v>21.1997</v>
      </c>
      <c r="L53" s="15">
        <v>7.8760000000000003</v>
      </c>
      <c r="M53" s="15">
        <v>1.6613</v>
      </c>
      <c r="N53" s="15">
        <v>7.8034999999999997</v>
      </c>
      <c r="O53" s="15">
        <v>9.7576999999999998</v>
      </c>
      <c r="P53" s="15">
        <v>7.0633999999999997</v>
      </c>
    </row>
    <row r="54" spans="1:16" hidden="1" outlineLevel="1" collapsed="1">
      <c r="A54" s="9">
        <v>41852</v>
      </c>
      <c r="B54" s="15">
        <v>14.2401</v>
      </c>
      <c r="C54" s="15">
        <v>6.3316999999999997</v>
      </c>
      <c r="D54" s="15">
        <v>16.552399999999999</v>
      </c>
      <c r="E54" s="15">
        <v>13.0184</v>
      </c>
      <c r="F54" s="15">
        <v>19.9665</v>
      </c>
      <c r="G54" s="15">
        <v>18.7957</v>
      </c>
      <c r="H54" s="15">
        <v>11.212</v>
      </c>
      <c r="I54" s="15">
        <v>19.709299999999999</v>
      </c>
      <c r="J54" s="15">
        <v>19.326899999999998</v>
      </c>
      <c r="K54" s="15">
        <v>21.390999999999998</v>
      </c>
      <c r="L54" s="15">
        <v>7.6410999999999998</v>
      </c>
      <c r="M54" s="15">
        <v>1.6720999999999999</v>
      </c>
      <c r="N54" s="15">
        <v>7.5284000000000004</v>
      </c>
      <c r="O54" s="15">
        <v>9.6089000000000002</v>
      </c>
      <c r="P54" s="15">
        <v>7.6379999999999999</v>
      </c>
    </row>
    <row r="55" spans="1:16" hidden="1" outlineLevel="1" collapsed="1">
      <c r="A55" s="9">
        <v>41883</v>
      </c>
      <c r="B55" s="15">
        <v>14.4809</v>
      </c>
      <c r="C55" s="15">
        <v>5.6661999999999999</v>
      </c>
      <c r="D55" s="15">
        <v>16.210699999999999</v>
      </c>
      <c r="E55" s="15">
        <v>13.030900000000001</v>
      </c>
      <c r="F55" s="15">
        <v>19.2073</v>
      </c>
      <c r="G55" s="15">
        <v>18.755299999999998</v>
      </c>
      <c r="H55" s="15">
        <v>10.0997</v>
      </c>
      <c r="I55" s="15">
        <v>19.3246</v>
      </c>
      <c r="J55" s="15">
        <v>19.646999999999998</v>
      </c>
      <c r="K55" s="15">
        <v>20.709199999999999</v>
      </c>
      <c r="L55" s="15">
        <v>7.6013000000000002</v>
      </c>
      <c r="M55" s="15">
        <v>1.9384999999999999</v>
      </c>
      <c r="N55" s="15">
        <v>7.4691000000000001</v>
      </c>
      <c r="O55" s="15">
        <v>9.4870000000000001</v>
      </c>
      <c r="P55" s="15">
        <v>8.2210999999999999</v>
      </c>
    </row>
    <row r="56" spans="1:16" hidden="1" outlineLevel="1">
      <c r="A56" s="9">
        <v>41913</v>
      </c>
      <c r="B56" s="15">
        <v>14.3955</v>
      </c>
      <c r="C56" s="15">
        <v>5.0332999999999997</v>
      </c>
      <c r="D56" s="15">
        <v>16.221699999999998</v>
      </c>
      <c r="E56" s="15">
        <v>13.461</v>
      </c>
      <c r="F56" s="15">
        <v>17.9116</v>
      </c>
      <c r="G56" s="15">
        <v>19.1098</v>
      </c>
      <c r="H56" s="15">
        <v>9.2431999999999999</v>
      </c>
      <c r="I56" s="15">
        <v>20.0185</v>
      </c>
      <c r="J56" s="15">
        <v>19.303999999999998</v>
      </c>
      <c r="K56" s="15">
        <v>22.417899999999999</v>
      </c>
      <c r="L56" s="15">
        <v>7.6807999999999996</v>
      </c>
      <c r="M56" s="15">
        <v>1.9138999999999999</v>
      </c>
      <c r="N56" s="15">
        <v>7.9819000000000004</v>
      </c>
      <c r="O56" s="15">
        <v>9.5151000000000003</v>
      </c>
      <c r="P56" s="15">
        <v>6.8448000000000002</v>
      </c>
    </row>
    <row r="57" spans="1:16" hidden="1" outlineLevel="1" collapsed="1">
      <c r="A57" s="9">
        <v>41944</v>
      </c>
      <c r="B57" s="15">
        <v>13.670999999999999</v>
      </c>
      <c r="C57" s="15">
        <v>3.8184</v>
      </c>
      <c r="D57" s="15">
        <v>16.223299999999998</v>
      </c>
      <c r="E57" s="15">
        <v>13.2202</v>
      </c>
      <c r="F57" s="15">
        <v>20.678100000000001</v>
      </c>
      <c r="G57" s="15">
        <v>18.849399999999999</v>
      </c>
      <c r="H57" s="15">
        <v>8.7840000000000007</v>
      </c>
      <c r="I57" s="15">
        <v>19.6098</v>
      </c>
      <c r="J57" s="15">
        <v>20.2836</v>
      </c>
      <c r="K57" s="15">
        <v>20.870100000000001</v>
      </c>
      <c r="L57" s="15">
        <v>7.3720999999999997</v>
      </c>
      <c r="M57" s="15">
        <v>1.4025000000000001</v>
      </c>
      <c r="N57" s="15">
        <v>8.1074000000000002</v>
      </c>
      <c r="O57" s="15">
        <v>9.6069999999999993</v>
      </c>
      <c r="P57" s="15">
        <v>6.5213999999999999</v>
      </c>
    </row>
    <row r="58" spans="1:16" hidden="1" outlineLevel="1" collapsed="1">
      <c r="A58" s="9">
        <v>41974</v>
      </c>
      <c r="B58" s="15">
        <v>12.6768</v>
      </c>
      <c r="C58" s="15">
        <v>2.5190000000000001</v>
      </c>
      <c r="D58" s="15">
        <v>15.6388</v>
      </c>
      <c r="E58" s="15">
        <v>14.5831</v>
      </c>
      <c r="F58" s="15">
        <v>12.865399999999999</v>
      </c>
      <c r="G58" s="15">
        <v>16.401399999999999</v>
      </c>
      <c r="H58" s="15">
        <v>3.2469999999999999</v>
      </c>
      <c r="I58" s="15">
        <v>19.820499999999999</v>
      </c>
      <c r="J58" s="15">
        <v>21.085000000000001</v>
      </c>
      <c r="K58" s="15">
        <v>15.549799999999999</v>
      </c>
      <c r="L58" s="15">
        <v>7.1901999999999999</v>
      </c>
      <c r="M58" s="15">
        <v>1.2941</v>
      </c>
      <c r="N58" s="15">
        <v>7.7908999999999997</v>
      </c>
      <c r="O58" s="15">
        <v>9.7861999999999991</v>
      </c>
      <c r="P58" s="15">
        <v>5.7491000000000003</v>
      </c>
    </row>
    <row r="59" spans="1:16" hidden="1" outlineLevel="1" collapsed="1">
      <c r="A59" s="9">
        <v>42005</v>
      </c>
      <c r="B59" s="15">
        <v>12.5076</v>
      </c>
      <c r="C59" s="15">
        <v>2.7568999999999999</v>
      </c>
      <c r="D59" s="15">
        <v>14.4963</v>
      </c>
      <c r="E59" s="15">
        <v>14.3775</v>
      </c>
      <c r="F59" s="15">
        <v>13.039300000000001</v>
      </c>
      <c r="G59" s="15">
        <v>15.865500000000001</v>
      </c>
      <c r="H59" s="15">
        <v>3.702</v>
      </c>
      <c r="I59" s="15">
        <v>17.715299999999999</v>
      </c>
      <c r="J59" s="15">
        <v>20.755299999999998</v>
      </c>
      <c r="K59" s="15">
        <v>13.294600000000001</v>
      </c>
      <c r="L59" s="15">
        <v>7.61</v>
      </c>
      <c r="M59" s="15">
        <v>1.4179999999999999</v>
      </c>
      <c r="N59" s="15">
        <v>7.6353</v>
      </c>
      <c r="O59" s="15">
        <v>10.463900000000001</v>
      </c>
      <c r="P59" s="15">
        <v>8.1629000000000005</v>
      </c>
    </row>
    <row r="60" spans="1:16" hidden="1" outlineLevel="1" collapsed="1">
      <c r="A60" s="9">
        <v>42036</v>
      </c>
      <c r="B60" s="15">
        <v>11.5989</v>
      </c>
      <c r="C60" s="15">
        <v>2.3492000000000002</v>
      </c>
      <c r="D60" s="15">
        <v>13.948499999999999</v>
      </c>
      <c r="E60" s="15">
        <v>12.8499</v>
      </c>
      <c r="F60" s="15">
        <v>21.786899999999999</v>
      </c>
      <c r="G60" s="15">
        <v>15.3675</v>
      </c>
      <c r="H60" s="15">
        <v>3.2101000000000002</v>
      </c>
      <c r="I60" s="15">
        <v>17.536300000000001</v>
      </c>
      <c r="J60" s="15">
        <v>20.675599999999999</v>
      </c>
      <c r="K60" s="15">
        <v>22.3245</v>
      </c>
      <c r="L60" s="15">
        <v>7.2186000000000003</v>
      </c>
      <c r="M60" s="15">
        <v>1.3849</v>
      </c>
      <c r="N60" s="15">
        <v>6.8723000000000001</v>
      </c>
      <c r="O60" s="15">
        <v>10.2608</v>
      </c>
      <c r="P60" s="15">
        <v>8.4918999999999993</v>
      </c>
    </row>
    <row r="61" spans="1:16" hidden="1" outlineLevel="1" collapsed="1">
      <c r="A61" s="9">
        <v>42064</v>
      </c>
      <c r="B61" s="15">
        <v>12.877000000000001</v>
      </c>
      <c r="C61" s="15">
        <v>2.5569000000000002</v>
      </c>
      <c r="D61" s="15">
        <v>15.790100000000001</v>
      </c>
      <c r="E61" s="15">
        <v>13.735099999999999</v>
      </c>
      <c r="F61" s="15">
        <v>16.2745</v>
      </c>
      <c r="G61" s="15">
        <v>16.440200000000001</v>
      </c>
      <c r="H61" s="15">
        <v>3.1747000000000001</v>
      </c>
      <c r="I61" s="15">
        <v>19.160599999999999</v>
      </c>
      <c r="J61" s="15">
        <v>21.9085</v>
      </c>
      <c r="K61" s="15">
        <v>20.7744</v>
      </c>
      <c r="L61" s="15">
        <v>7.7845000000000004</v>
      </c>
      <c r="M61" s="15">
        <v>1.5524</v>
      </c>
      <c r="N61" s="15">
        <v>7.1319999999999997</v>
      </c>
      <c r="O61" s="15">
        <v>10.678000000000001</v>
      </c>
      <c r="P61" s="15">
        <v>5.6944999999999997</v>
      </c>
    </row>
    <row r="62" spans="1:16" hidden="1" outlineLevel="1" collapsed="1">
      <c r="A62" s="9">
        <v>42095</v>
      </c>
      <c r="B62" s="15">
        <v>15.853899999999999</v>
      </c>
      <c r="C62" s="15">
        <v>2.8193000000000001</v>
      </c>
      <c r="D62" s="15">
        <v>18.269500000000001</v>
      </c>
      <c r="E62" s="15">
        <v>16.816500000000001</v>
      </c>
      <c r="F62" s="15">
        <v>19.47</v>
      </c>
      <c r="G62" s="15">
        <v>19.348800000000001</v>
      </c>
      <c r="H62" s="15">
        <v>3.359</v>
      </c>
      <c r="I62" s="15">
        <v>21.2121</v>
      </c>
      <c r="J62" s="15">
        <v>25.251100000000001</v>
      </c>
      <c r="K62" s="15">
        <v>20.1584</v>
      </c>
      <c r="L62" s="15">
        <v>9.6278000000000006</v>
      </c>
      <c r="M62" s="15">
        <v>1.8119000000000001</v>
      </c>
      <c r="N62" s="15">
        <v>7.5946999999999996</v>
      </c>
      <c r="O62" s="15">
        <v>13.018000000000001</v>
      </c>
      <c r="P62" s="15">
        <v>6.8064</v>
      </c>
    </row>
    <row r="63" spans="1:16" hidden="1" outlineLevel="1" collapsed="1">
      <c r="A63" s="9">
        <v>42125</v>
      </c>
      <c r="B63" s="15">
        <v>14.6305</v>
      </c>
      <c r="C63" s="15">
        <v>2.2650000000000001</v>
      </c>
      <c r="D63" s="15">
        <v>18.081399999999999</v>
      </c>
      <c r="E63" s="15">
        <v>17.065200000000001</v>
      </c>
      <c r="F63" s="15">
        <v>20.577400000000001</v>
      </c>
      <c r="G63" s="15">
        <v>18.510200000000001</v>
      </c>
      <c r="H63" s="15">
        <v>2.802</v>
      </c>
      <c r="I63" s="15">
        <v>22.161200000000001</v>
      </c>
      <c r="J63" s="15">
        <v>24.702999999999999</v>
      </c>
      <c r="K63" s="15">
        <v>20.577400000000001</v>
      </c>
      <c r="L63" s="15">
        <v>8.8196999999999992</v>
      </c>
      <c r="M63" s="15">
        <v>1.3658999999999999</v>
      </c>
      <c r="N63" s="15">
        <v>7.0484999999999998</v>
      </c>
      <c r="O63" s="15">
        <v>13.178100000000001</v>
      </c>
      <c r="P63" s="15" t="s">
        <v>265</v>
      </c>
    </row>
    <row r="64" spans="1:16" hidden="1" outlineLevel="1" collapsed="1">
      <c r="A64" s="9">
        <v>42156</v>
      </c>
      <c r="B64" s="15">
        <v>13.6792</v>
      </c>
      <c r="C64" s="15">
        <v>2.5293000000000001</v>
      </c>
      <c r="D64" s="15">
        <v>16.236899999999999</v>
      </c>
      <c r="E64" s="15">
        <v>16.390799999999999</v>
      </c>
      <c r="F64" s="15">
        <v>18.435700000000001</v>
      </c>
      <c r="G64" s="15">
        <v>17.698599999999999</v>
      </c>
      <c r="H64" s="15">
        <v>3.1272000000000002</v>
      </c>
      <c r="I64" s="15">
        <v>20.828199999999999</v>
      </c>
      <c r="J64" s="15">
        <v>24.015999999999998</v>
      </c>
      <c r="K64" s="15">
        <v>19.851700000000001</v>
      </c>
      <c r="L64" s="15">
        <v>7.5564</v>
      </c>
      <c r="M64" s="15">
        <v>1.3857999999999999</v>
      </c>
      <c r="N64" s="15">
        <v>6.9268000000000001</v>
      </c>
      <c r="O64" s="15">
        <v>11.1823</v>
      </c>
      <c r="P64" s="15">
        <v>6.0602999999999998</v>
      </c>
    </row>
    <row r="65" spans="1:16" hidden="1" outlineLevel="1" collapsed="1">
      <c r="A65" s="9">
        <v>42186</v>
      </c>
      <c r="B65" s="15">
        <v>12.4217</v>
      </c>
      <c r="C65" s="15">
        <v>2.8525999999999998</v>
      </c>
      <c r="D65" s="15">
        <v>15.1539</v>
      </c>
      <c r="E65" s="15">
        <v>15.6137</v>
      </c>
      <c r="F65" s="15">
        <v>17.022500000000001</v>
      </c>
      <c r="G65" s="15">
        <v>16.169799999999999</v>
      </c>
      <c r="H65" s="15">
        <v>3.3921000000000001</v>
      </c>
      <c r="I65" s="15">
        <v>20.122599999999998</v>
      </c>
      <c r="J65" s="15">
        <v>23.8613</v>
      </c>
      <c r="K65" s="15">
        <v>17.232099999999999</v>
      </c>
      <c r="L65" s="15">
        <v>6.7606000000000002</v>
      </c>
      <c r="M65" s="15">
        <v>1.6422000000000001</v>
      </c>
      <c r="N65" s="15">
        <v>6.5183999999999997</v>
      </c>
      <c r="O65" s="15">
        <v>10.3536</v>
      </c>
      <c r="P65" s="15">
        <v>2.7486000000000002</v>
      </c>
    </row>
    <row r="66" spans="1:16" hidden="1" outlineLevel="1" collapsed="1">
      <c r="A66" s="9">
        <v>42217</v>
      </c>
      <c r="B66" s="15">
        <v>12.177</v>
      </c>
      <c r="C66" s="15">
        <v>3.0236999999999998</v>
      </c>
      <c r="D66" s="15">
        <v>14.2486</v>
      </c>
      <c r="E66" s="15">
        <v>17.013999999999999</v>
      </c>
      <c r="F66" s="15">
        <v>10.810700000000001</v>
      </c>
      <c r="G66" s="15">
        <v>15.9716</v>
      </c>
      <c r="H66" s="15">
        <v>3.5381</v>
      </c>
      <c r="I66" s="15">
        <v>20.164999999999999</v>
      </c>
      <c r="J66" s="15">
        <v>23.927199999999999</v>
      </c>
      <c r="K66" s="15">
        <v>23.1539</v>
      </c>
      <c r="L66" s="15">
        <v>6.7126999999999999</v>
      </c>
      <c r="M66" s="15">
        <v>1.4458</v>
      </c>
      <c r="N66" s="15">
        <v>6.4375</v>
      </c>
      <c r="O66" s="15">
        <v>10.9148</v>
      </c>
      <c r="P66" s="15">
        <v>9.9758999999999993</v>
      </c>
    </row>
    <row r="67" spans="1:16" hidden="1" outlineLevel="1" collapsed="1">
      <c r="A67" s="9">
        <v>42248</v>
      </c>
      <c r="B67" s="15">
        <v>11.5443</v>
      </c>
      <c r="C67" s="15">
        <v>2.6013000000000002</v>
      </c>
      <c r="D67" s="15">
        <v>13.6769</v>
      </c>
      <c r="E67" s="15">
        <v>16.062999999999999</v>
      </c>
      <c r="F67" s="15">
        <v>10.254</v>
      </c>
      <c r="G67" s="15">
        <v>15.857799999999999</v>
      </c>
      <c r="H67" s="15">
        <v>3.6572</v>
      </c>
      <c r="I67" s="15">
        <v>18.747499999999999</v>
      </c>
      <c r="J67" s="15">
        <v>23.442399999999999</v>
      </c>
      <c r="K67" s="15">
        <v>18.186299999999999</v>
      </c>
      <c r="L67" s="15">
        <v>6.0678000000000001</v>
      </c>
      <c r="M67" s="15">
        <v>1.1879</v>
      </c>
      <c r="N67" s="15">
        <v>6.6951000000000001</v>
      </c>
      <c r="O67" s="15">
        <v>9.9436999999999998</v>
      </c>
      <c r="P67" s="15">
        <v>9.9971999999999994</v>
      </c>
    </row>
    <row r="68" spans="1:16" hidden="1" outlineLevel="1" collapsed="1">
      <c r="A68" s="9">
        <v>42278</v>
      </c>
      <c r="B68" s="15">
        <v>12.311999999999999</v>
      </c>
      <c r="C68" s="15">
        <v>2.3515999999999999</v>
      </c>
      <c r="D68" s="15">
        <v>15.632300000000001</v>
      </c>
      <c r="E68" s="15">
        <v>17.215800000000002</v>
      </c>
      <c r="F68" s="15">
        <v>10.395300000000001</v>
      </c>
      <c r="G68" s="15">
        <v>15.8843</v>
      </c>
      <c r="H68" s="15">
        <v>3.2109000000000001</v>
      </c>
      <c r="I68" s="15">
        <v>19.377199999999998</v>
      </c>
      <c r="J68" s="15">
        <v>22.025400000000001</v>
      </c>
      <c r="K68" s="15">
        <v>17.504899999999999</v>
      </c>
      <c r="L68" s="15">
        <v>5.3893000000000004</v>
      </c>
      <c r="M68" s="15">
        <v>1.1593</v>
      </c>
      <c r="N68" s="15">
        <v>7.0152000000000001</v>
      </c>
      <c r="O68" s="15">
        <v>9.5463000000000005</v>
      </c>
      <c r="P68" s="15">
        <v>5.9917999999999996</v>
      </c>
    </row>
    <row r="69" spans="1:16" hidden="1" outlineLevel="1" collapsed="1">
      <c r="A69" s="9">
        <v>42309</v>
      </c>
      <c r="B69" s="15">
        <v>10.5495</v>
      </c>
      <c r="C69" s="15">
        <v>2.1440000000000001</v>
      </c>
      <c r="D69" s="15">
        <v>13.7415</v>
      </c>
      <c r="E69" s="15">
        <v>14.589</v>
      </c>
      <c r="F69" s="15">
        <v>10.865500000000001</v>
      </c>
      <c r="G69" s="15">
        <v>15.301600000000001</v>
      </c>
      <c r="H69" s="15">
        <v>3.0463</v>
      </c>
      <c r="I69" s="15">
        <v>19.980699999999999</v>
      </c>
      <c r="J69" s="15">
        <v>21.5639</v>
      </c>
      <c r="K69" s="15">
        <v>18.150500000000001</v>
      </c>
      <c r="L69" s="15">
        <v>5.1955</v>
      </c>
      <c r="M69" s="15">
        <v>1.1075999999999999</v>
      </c>
      <c r="N69" s="15">
        <v>6.5940000000000003</v>
      </c>
      <c r="O69" s="15">
        <v>7.8171999999999997</v>
      </c>
      <c r="P69" s="15">
        <v>6.9108000000000001</v>
      </c>
    </row>
    <row r="70" spans="1:16" hidden="1" outlineLevel="1" collapsed="1">
      <c r="A70" s="9">
        <v>42339</v>
      </c>
      <c r="B70" s="15">
        <v>11.046799999999999</v>
      </c>
      <c r="C70" s="15">
        <v>2.4689999999999999</v>
      </c>
      <c r="D70" s="15">
        <v>14.596299999999999</v>
      </c>
      <c r="E70" s="15">
        <v>17.146999999999998</v>
      </c>
      <c r="F70" s="15">
        <v>13.6264</v>
      </c>
      <c r="G70" s="15">
        <v>15.8954</v>
      </c>
      <c r="H70" s="15">
        <v>3.9121000000000001</v>
      </c>
      <c r="I70" s="15">
        <v>20.2378</v>
      </c>
      <c r="J70" s="15">
        <v>22.0672</v>
      </c>
      <c r="K70" s="15">
        <v>16.794599999999999</v>
      </c>
      <c r="L70" s="15">
        <v>5.0556000000000001</v>
      </c>
      <c r="M70" s="15">
        <v>1.0835999999999999</v>
      </c>
      <c r="N70" s="15">
        <v>6.9439000000000002</v>
      </c>
      <c r="O70" s="15">
        <v>9.3155999999999999</v>
      </c>
      <c r="P70" s="15">
        <v>7.9294000000000002</v>
      </c>
    </row>
    <row r="71" spans="1:16" hidden="1" outlineLevel="1" collapsed="1">
      <c r="A71" s="9">
        <v>42370</v>
      </c>
      <c r="B71" s="15">
        <v>9.3622999999999994</v>
      </c>
      <c r="C71" s="15">
        <v>1.9567000000000001</v>
      </c>
      <c r="D71" s="15">
        <v>13.4976</v>
      </c>
      <c r="E71" s="15">
        <v>16.117599999999999</v>
      </c>
      <c r="F71" s="15">
        <v>9.2003000000000004</v>
      </c>
      <c r="G71" s="15">
        <v>13.902200000000001</v>
      </c>
      <c r="H71" s="15">
        <v>2.9073000000000002</v>
      </c>
      <c r="I71" s="15">
        <v>19.541699999999999</v>
      </c>
      <c r="J71" s="15">
        <v>21.741700000000002</v>
      </c>
      <c r="K71" s="15">
        <v>18.393899999999999</v>
      </c>
      <c r="L71" s="15">
        <v>4.5909000000000004</v>
      </c>
      <c r="M71" s="15">
        <v>1.0859000000000001</v>
      </c>
      <c r="N71" s="15">
        <v>6.4542999999999999</v>
      </c>
      <c r="O71" s="15">
        <v>9.1237999999999992</v>
      </c>
      <c r="P71" s="15">
        <v>8.8973999999999993</v>
      </c>
    </row>
    <row r="72" spans="1:16" hidden="1" outlineLevel="1" collapsed="1">
      <c r="A72" s="9">
        <v>42401</v>
      </c>
      <c r="B72" s="15">
        <v>10.6675</v>
      </c>
      <c r="C72" s="15">
        <v>3.4821</v>
      </c>
      <c r="D72" s="15">
        <v>12.336600000000001</v>
      </c>
      <c r="E72" s="15">
        <v>13.909700000000001</v>
      </c>
      <c r="F72" s="15">
        <v>18.400300000000001</v>
      </c>
      <c r="G72" s="15">
        <v>16.370999999999999</v>
      </c>
      <c r="H72" s="15">
        <v>5.8273999999999999</v>
      </c>
      <c r="I72" s="15">
        <v>18.8415</v>
      </c>
      <c r="J72" s="15">
        <v>20.6419</v>
      </c>
      <c r="K72" s="15">
        <v>19.289200000000001</v>
      </c>
      <c r="L72" s="15">
        <v>5.0963000000000003</v>
      </c>
      <c r="M72" s="15">
        <v>1.2849999999999999</v>
      </c>
      <c r="N72" s="15">
        <v>6.0406000000000004</v>
      </c>
      <c r="O72" s="15">
        <v>6.7671000000000001</v>
      </c>
      <c r="P72" s="15">
        <v>6.8741000000000003</v>
      </c>
    </row>
    <row r="73" spans="1:16" hidden="1" outlineLevel="1" collapsed="1">
      <c r="A73" s="9">
        <v>42430</v>
      </c>
      <c r="B73" s="15">
        <v>12.5192</v>
      </c>
      <c r="C73" s="15">
        <v>6.3433999999999999</v>
      </c>
      <c r="D73" s="15">
        <v>13.156499999999999</v>
      </c>
      <c r="E73" s="15">
        <v>14.042400000000001</v>
      </c>
      <c r="F73" s="15">
        <v>15.7455</v>
      </c>
      <c r="G73" s="15">
        <v>17.139299999999999</v>
      </c>
      <c r="H73" s="15">
        <v>9.0068000000000001</v>
      </c>
      <c r="I73" s="15">
        <v>18.0107</v>
      </c>
      <c r="J73" s="15">
        <v>19.696100000000001</v>
      </c>
      <c r="K73" s="15">
        <v>19.0106</v>
      </c>
      <c r="L73" s="15">
        <v>6.1778000000000004</v>
      </c>
      <c r="M73" s="15">
        <v>1.9092</v>
      </c>
      <c r="N73" s="15">
        <v>6.3745000000000003</v>
      </c>
      <c r="O73" s="15">
        <v>7.8429000000000002</v>
      </c>
      <c r="P73" s="15">
        <v>3.4388999999999998</v>
      </c>
    </row>
    <row r="74" spans="1:16" hidden="1" outlineLevel="1" collapsed="1">
      <c r="A74" s="9">
        <v>42461</v>
      </c>
      <c r="B74" s="15">
        <v>12.3424</v>
      </c>
      <c r="C74" s="15">
        <v>5.9352999999999998</v>
      </c>
      <c r="D74" s="15">
        <v>12.789300000000001</v>
      </c>
      <c r="E74" s="15">
        <v>14.1518</v>
      </c>
      <c r="F74" s="15">
        <v>17.748899999999999</v>
      </c>
      <c r="G74" s="15">
        <v>16.6266</v>
      </c>
      <c r="H74" s="15">
        <v>7.7225000000000001</v>
      </c>
      <c r="I74" s="15">
        <v>17.575500000000002</v>
      </c>
      <c r="J74" s="15">
        <v>18.688300000000002</v>
      </c>
      <c r="K74" s="15">
        <v>18.299499999999998</v>
      </c>
      <c r="L74" s="15">
        <v>5.9122000000000003</v>
      </c>
      <c r="M74" s="15">
        <v>2.1974999999999998</v>
      </c>
      <c r="N74" s="15">
        <v>6.0190000000000001</v>
      </c>
      <c r="O74" s="15">
        <v>7.1231999999999998</v>
      </c>
      <c r="P74" s="15">
        <v>5.3620000000000001</v>
      </c>
    </row>
    <row r="75" spans="1:16" hidden="1" outlineLevel="1" collapsed="1">
      <c r="A75" s="9">
        <v>42491</v>
      </c>
      <c r="B75" s="15">
        <v>12.7051</v>
      </c>
      <c r="C75" s="15">
        <v>4.5583999999999998</v>
      </c>
      <c r="D75" s="15">
        <v>13.915699999999999</v>
      </c>
      <c r="E75" s="15">
        <v>13.133100000000001</v>
      </c>
      <c r="F75" s="15">
        <v>8.6988000000000003</v>
      </c>
      <c r="G75" s="15">
        <v>16.178000000000001</v>
      </c>
      <c r="H75" s="15">
        <v>6.3070000000000004</v>
      </c>
      <c r="I75" s="15">
        <v>17.201599999999999</v>
      </c>
      <c r="J75" s="15">
        <v>18.082100000000001</v>
      </c>
      <c r="K75" s="15">
        <v>17.805299999999999</v>
      </c>
      <c r="L75" s="15">
        <v>5.8056999999999999</v>
      </c>
      <c r="M75" s="15">
        <v>1.4083000000000001</v>
      </c>
      <c r="N75" s="15">
        <v>5.8247999999999998</v>
      </c>
      <c r="O75" s="15">
        <v>7.5101000000000004</v>
      </c>
      <c r="P75" s="15">
        <v>8.4977999999999998</v>
      </c>
    </row>
    <row r="76" spans="1:16" hidden="1" outlineLevel="1" collapsed="1">
      <c r="A76" s="9">
        <v>42522</v>
      </c>
      <c r="B76" s="15">
        <v>11.403600000000001</v>
      </c>
      <c r="C76" s="15">
        <v>4.0343</v>
      </c>
      <c r="D76" s="15">
        <v>12.945600000000001</v>
      </c>
      <c r="E76" s="15">
        <v>13.4145</v>
      </c>
      <c r="F76" s="15">
        <v>15.923</v>
      </c>
      <c r="G76" s="15">
        <v>15.7416</v>
      </c>
      <c r="H76" s="15">
        <v>6.2352999999999996</v>
      </c>
      <c r="I76" s="15">
        <v>17.5123</v>
      </c>
      <c r="J76" s="15">
        <v>18.3001</v>
      </c>
      <c r="K76" s="15">
        <v>17.803799999999999</v>
      </c>
      <c r="L76" s="15">
        <v>4.6577999999999999</v>
      </c>
      <c r="M76" s="15">
        <v>1.1765000000000001</v>
      </c>
      <c r="N76" s="15">
        <v>5.2484000000000002</v>
      </c>
      <c r="O76" s="15">
        <v>6.3754999999999997</v>
      </c>
      <c r="P76" s="15">
        <v>6.0930999999999997</v>
      </c>
    </row>
    <row r="77" spans="1:16" hidden="1" outlineLevel="1" collapsed="1">
      <c r="A77" s="9">
        <v>42552</v>
      </c>
      <c r="B77" s="15">
        <v>10.522399999999999</v>
      </c>
      <c r="C77" s="15">
        <v>4.4471999999999996</v>
      </c>
      <c r="D77" s="15">
        <v>12.0945</v>
      </c>
      <c r="E77" s="15">
        <v>13.2994</v>
      </c>
      <c r="F77" s="15">
        <v>8.9563000000000006</v>
      </c>
      <c r="G77" s="15">
        <v>14.507300000000001</v>
      </c>
      <c r="H77" s="15">
        <v>6.5677000000000003</v>
      </c>
      <c r="I77" s="15">
        <v>16.517800000000001</v>
      </c>
      <c r="J77" s="15">
        <v>18.317</v>
      </c>
      <c r="K77" s="15">
        <v>17.861699999999999</v>
      </c>
      <c r="L77" s="15">
        <v>4.2960000000000003</v>
      </c>
      <c r="M77" s="15">
        <v>1.0404</v>
      </c>
      <c r="N77" s="15">
        <v>5.0285000000000002</v>
      </c>
      <c r="O77" s="15">
        <v>5.8177000000000003</v>
      </c>
      <c r="P77" s="15">
        <v>7.4744999999999999</v>
      </c>
    </row>
    <row r="78" spans="1:16" hidden="1" outlineLevel="1" collapsed="1">
      <c r="A78" s="9">
        <v>42583</v>
      </c>
      <c r="B78" s="15">
        <v>9.1137999999999995</v>
      </c>
      <c r="C78" s="15">
        <v>2.4567999999999999</v>
      </c>
      <c r="D78" s="15">
        <v>11.457700000000001</v>
      </c>
      <c r="E78" s="15">
        <v>13.337</v>
      </c>
      <c r="F78" s="15">
        <v>9.1359999999999992</v>
      </c>
      <c r="G78" s="15">
        <v>13.775399999999999</v>
      </c>
      <c r="H78" s="15">
        <v>4.1067</v>
      </c>
      <c r="I78" s="15">
        <v>16.867799999999999</v>
      </c>
      <c r="J78" s="15">
        <v>17.388100000000001</v>
      </c>
      <c r="K78" s="15">
        <v>17.397300000000001</v>
      </c>
      <c r="L78" s="15">
        <v>3.7923</v>
      </c>
      <c r="M78" s="15">
        <v>1.0706</v>
      </c>
      <c r="N78" s="15">
        <v>4.6909999999999998</v>
      </c>
      <c r="O78" s="15">
        <v>7.0039999999999996</v>
      </c>
      <c r="P78" s="15">
        <v>7.5903999999999998</v>
      </c>
    </row>
    <row r="79" spans="1:16" hidden="1" outlineLevel="1" collapsed="1">
      <c r="A79" s="9">
        <v>42614</v>
      </c>
      <c r="B79" s="15">
        <v>8.9365000000000006</v>
      </c>
      <c r="C79" s="15">
        <v>2.5543999999999998</v>
      </c>
      <c r="D79" s="15">
        <v>11.1823</v>
      </c>
      <c r="E79" s="15">
        <v>12.1882</v>
      </c>
      <c r="F79" s="15">
        <v>7.923</v>
      </c>
      <c r="G79" s="15">
        <v>13.5657</v>
      </c>
      <c r="H79" s="15">
        <v>4.3714000000000004</v>
      </c>
      <c r="I79" s="15">
        <v>16.060199999999998</v>
      </c>
      <c r="J79" s="15">
        <v>17.406400000000001</v>
      </c>
      <c r="K79" s="15">
        <v>17.363800000000001</v>
      </c>
      <c r="L79" s="15">
        <v>3.6798000000000002</v>
      </c>
      <c r="M79" s="15">
        <v>1.0516000000000001</v>
      </c>
      <c r="N79" s="15">
        <v>4.7565</v>
      </c>
      <c r="O79" s="15">
        <v>5.0876000000000001</v>
      </c>
      <c r="P79" s="15">
        <v>7.4253999999999998</v>
      </c>
    </row>
    <row r="80" spans="1:16" hidden="1" outlineLevel="1" collapsed="1">
      <c r="A80" s="9">
        <v>42644</v>
      </c>
      <c r="B80" s="15">
        <v>9.3315999999999999</v>
      </c>
      <c r="C80" s="15">
        <v>3.6785000000000001</v>
      </c>
      <c r="D80" s="15">
        <v>11.1683</v>
      </c>
      <c r="E80" s="15">
        <v>12.7843</v>
      </c>
      <c r="F80" s="15">
        <v>9.0632999999999999</v>
      </c>
      <c r="G80" s="15">
        <v>13.559799999999999</v>
      </c>
      <c r="H80" s="15">
        <v>5.7281000000000004</v>
      </c>
      <c r="I80" s="15">
        <v>16.460100000000001</v>
      </c>
      <c r="J80" s="15">
        <v>17.750399999999999</v>
      </c>
      <c r="K80" s="15">
        <v>18.394600000000001</v>
      </c>
      <c r="L80" s="15">
        <v>4.4424999999999999</v>
      </c>
      <c r="M80" s="15">
        <v>1.0461</v>
      </c>
      <c r="N80" s="15">
        <v>5.1494999999999997</v>
      </c>
      <c r="O80" s="15">
        <v>6.8864000000000001</v>
      </c>
      <c r="P80" s="15">
        <v>7.9946000000000002</v>
      </c>
    </row>
    <row r="81" spans="1:16" hidden="1" outlineLevel="1" collapsed="1">
      <c r="A81" s="9">
        <v>42675</v>
      </c>
      <c r="B81" s="15">
        <v>11.4198</v>
      </c>
      <c r="C81" s="15">
        <v>4.9389000000000003</v>
      </c>
      <c r="D81" s="15">
        <v>13.282</v>
      </c>
      <c r="E81" s="15">
        <v>12.4299</v>
      </c>
      <c r="F81" s="15">
        <v>15.2872</v>
      </c>
      <c r="G81" s="15">
        <v>15.5037</v>
      </c>
      <c r="H81" s="15">
        <v>7.5426000000000002</v>
      </c>
      <c r="I81" s="15">
        <v>17.472999999999999</v>
      </c>
      <c r="J81" s="15">
        <v>17.833500000000001</v>
      </c>
      <c r="K81" s="15">
        <v>17.851900000000001</v>
      </c>
      <c r="L81" s="15">
        <v>4.8276000000000003</v>
      </c>
      <c r="M81" s="15">
        <v>1.0508999999999999</v>
      </c>
      <c r="N81" s="15">
        <v>5.3910999999999998</v>
      </c>
      <c r="O81" s="15">
        <v>7.3890000000000002</v>
      </c>
      <c r="P81" s="15">
        <v>2.9377</v>
      </c>
    </row>
    <row r="82" spans="1:16" hidden="1" outlineLevel="1" collapsed="1">
      <c r="A82" s="9">
        <v>42705</v>
      </c>
      <c r="B82" s="15">
        <v>10.518000000000001</v>
      </c>
      <c r="C82" s="15">
        <v>5.4894999999999996</v>
      </c>
      <c r="D82" s="15">
        <v>11.8956</v>
      </c>
      <c r="E82" s="15">
        <v>12.311299999999999</v>
      </c>
      <c r="F82" s="15">
        <v>13.3626</v>
      </c>
      <c r="G82" s="15">
        <v>14.633800000000001</v>
      </c>
      <c r="H82" s="15">
        <v>8.1951000000000001</v>
      </c>
      <c r="I82" s="15">
        <v>16.438300000000002</v>
      </c>
      <c r="J82" s="15">
        <v>17.994900000000001</v>
      </c>
      <c r="K82" s="15">
        <v>18.486999999999998</v>
      </c>
      <c r="L82" s="15">
        <v>5.2485999999999997</v>
      </c>
      <c r="M82" s="15">
        <v>1.1278999999999999</v>
      </c>
      <c r="N82" s="15">
        <v>5.3776999999999999</v>
      </c>
      <c r="O82" s="15">
        <v>7.8459000000000003</v>
      </c>
      <c r="P82" s="15">
        <v>9.3623999999999992</v>
      </c>
    </row>
    <row r="83" spans="1:16" hidden="1" outlineLevel="1" collapsed="1">
      <c r="A83" s="9">
        <v>42736</v>
      </c>
      <c r="B83" s="15">
        <v>9.7766999999999999</v>
      </c>
      <c r="C83" s="15">
        <v>3.8386999999999998</v>
      </c>
      <c r="D83" s="15">
        <v>10.7094</v>
      </c>
      <c r="E83" s="15">
        <v>12.396699999999999</v>
      </c>
      <c r="F83" s="15">
        <v>14.7165</v>
      </c>
      <c r="G83" s="15">
        <v>14.6568</v>
      </c>
      <c r="H83" s="15">
        <v>6.4282000000000004</v>
      </c>
      <c r="I83" s="15">
        <v>16.141400000000001</v>
      </c>
      <c r="J83" s="15">
        <v>17.989599999999999</v>
      </c>
      <c r="K83" s="15">
        <v>19.66</v>
      </c>
      <c r="L83" s="15">
        <v>4.6158999999999999</v>
      </c>
      <c r="M83" s="15">
        <v>1.0227999999999999</v>
      </c>
      <c r="N83" s="15">
        <v>4.8826999999999998</v>
      </c>
      <c r="O83" s="15">
        <v>6.8311000000000002</v>
      </c>
      <c r="P83" s="15">
        <v>7.8593999999999999</v>
      </c>
    </row>
    <row r="84" spans="1:16" hidden="1" outlineLevel="1" collapsed="1">
      <c r="A84" s="9">
        <v>42767</v>
      </c>
      <c r="B84" s="15">
        <v>9.3208000000000002</v>
      </c>
      <c r="C84" s="15">
        <v>3.9115000000000002</v>
      </c>
      <c r="D84" s="15">
        <v>10.7029</v>
      </c>
      <c r="E84" s="15">
        <v>11.9832</v>
      </c>
      <c r="F84" s="15">
        <v>14.8712</v>
      </c>
      <c r="G84" s="15">
        <v>13.6351</v>
      </c>
      <c r="H84" s="15">
        <v>6.5521000000000003</v>
      </c>
      <c r="I84" s="15">
        <v>15.355700000000001</v>
      </c>
      <c r="J84" s="15">
        <v>16.995000000000001</v>
      </c>
      <c r="K84" s="15">
        <v>16.640599999999999</v>
      </c>
      <c r="L84" s="15">
        <v>4.0826000000000002</v>
      </c>
      <c r="M84" s="15">
        <v>0.99439999999999995</v>
      </c>
      <c r="N84" s="15">
        <v>4.5500999999999996</v>
      </c>
      <c r="O84" s="15">
        <v>6.4607000000000001</v>
      </c>
      <c r="P84" s="15">
        <v>5.2866</v>
      </c>
    </row>
    <row r="85" spans="1:16" hidden="1" outlineLevel="1" collapsed="1">
      <c r="A85" s="9">
        <v>42795</v>
      </c>
      <c r="B85" s="15">
        <v>8.6137999999999995</v>
      </c>
      <c r="C85" s="15">
        <v>3.8418999999999999</v>
      </c>
      <c r="D85" s="15">
        <v>9.8223000000000003</v>
      </c>
      <c r="E85" s="15">
        <v>12.462300000000001</v>
      </c>
      <c r="F85" s="15">
        <v>14.797000000000001</v>
      </c>
      <c r="G85" s="15">
        <v>13.1333</v>
      </c>
      <c r="H85" s="15">
        <v>6.5114999999999998</v>
      </c>
      <c r="I85" s="15">
        <v>15.2072</v>
      </c>
      <c r="J85" s="15">
        <v>16.877700000000001</v>
      </c>
      <c r="K85" s="15">
        <v>16.864100000000001</v>
      </c>
      <c r="L85" s="15">
        <v>3.4925000000000002</v>
      </c>
      <c r="M85" s="15">
        <v>0.98599999999999999</v>
      </c>
      <c r="N85" s="15">
        <v>4.0705999999999998</v>
      </c>
      <c r="O85" s="15">
        <v>6.0670000000000002</v>
      </c>
      <c r="P85" s="15">
        <v>2.5798999999999999</v>
      </c>
    </row>
    <row r="86" spans="1:16" hidden="1" outlineLevel="1" collapsed="1">
      <c r="A86" s="9">
        <v>42826</v>
      </c>
      <c r="B86" s="15">
        <v>8.4278999999999993</v>
      </c>
      <c r="C86" s="15">
        <v>5.4935999999999998</v>
      </c>
      <c r="D86" s="15">
        <v>9.5185999999999993</v>
      </c>
      <c r="E86" s="15">
        <v>10.401</v>
      </c>
      <c r="F86" s="15">
        <v>14.773999999999999</v>
      </c>
      <c r="G86" s="15">
        <v>12.912100000000001</v>
      </c>
      <c r="H86" s="15">
        <v>8.8950999999999993</v>
      </c>
      <c r="I86" s="15">
        <v>14.6662</v>
      </c>
      <c r="J86" s="15">
        <v>15.8886</v>
      </c>
      <c r="K86" s="15">
        <v>17.341899999999999</v>
      </c>
      <c r="L86" s="15">
        <v>3.5171999999999999</v>
      </c>
      <c r="M86" s="15">
        <v>1.0157</v>
      </c>
      <c r="N86" s="15">
        <v>4.0766999999999998</v>
      </c>
      <c r="O86" s="15">
        <v>5.5094000000000003</v>
      </c>
      <c r="P86" s="15">
        <v>5.9862000000000002</v>
      </c>
    </row>
    <row r="87" spans="1:16" hidden="1" outlineLevel="1" collapsed="1">
      <c r="A87" s="9">
        <v>42856</v>
      </c>
      <c r="B87" s="15">
        <v>8.9892000000000003</v>
      </c>
      <c r="C87" s="15">
        <v>3.7393000000000001</v>
      </c>
      <c r="D87" s="15">
        <v>11.379799999999999</v>
      </c>
      <c r="E87" s="15">
        <v>9.5823999999999998</v>
      </c>
      <c r="F87" s="15">
        <v>17.124199999999998</v>
      </c>
      <c r="G87" s="15">
        <v>13.666499999999999</v>
      </c>
      <c r="H87" s="15">
        <v>6.5915999999999997</v>
      </c>
      <c r="I87" s="15">
        <v>15.904199999999999</v>
      </c>
      <c r="J87" s="15">
        <v>15.6435</v>
      </c>
      <c r="K87" s="15">
        <v>17.805700000000002</v>
      </c>
      <c r="L87" s="15">
        <v>3.1231</v>
      </c>
      <c r="M87" s="15">
        <v>1.0104</v>
      </c>
      <c r="N87" s="15">
        <v>3.5215000000000001</v>
      </c>
      <c r="O87" s="15">
        <v>5.0826000000000002</v>
      </c>
      <c r="P87" s="15">
        <v>5.3231000000000002</v>
      </c>
    </row>
    <row r="88" spans="1:16" hidden="1" outlineLevel="1" collapsed="1">
      <c r="A88" s="9">
        <v>42887</v>
      </c>
      <c r="B88" s="15">
        <v>7.9231999999999996</v>
      </c>
      <c r="C88" s="15">
        <v>2.6974999999999998</v>
      </c>
      <c r="D88" s="15">
        <v>9.6709999999999994</v>
      </c>
      <c r="E88" s="15">
        <v>10.629</v>
      </c>
      <c r="F88" s="15">
        <v>10.4122</v>
      </c>
      <c r="G88" s="15">
        <v>11.8089</v>
      </c>
      <c r="H88" s="15">
        <v>4.2022000000000004</v>
      </c>
      <c r="I88" s="15">
        <v>14.018599999999999</v>
      </c>
      <c r="J88" s="15">
        <v>15.919600000000001</v>
      </c>
      <c r="K88" s="15">
        <v>14.303900000000001</v>
      </c>
      <c r="L88" s="15">
        <v>2.9807999999999999</v>
      </c>
      <c r="M88" s="15">
        <v>1.0241</v>
      </c>
      <c r="N88" s="15">
        <v>3.3491</v>
      </c>
      <c r="O88" s="15">
        <v>4.8192000000000004</v>
      </c>
      <c r="P88" s="15">
        <v>6.8613999999999997</v>
      </c>
    </row>
    <row r="89" spans="1:16" hidden="1" outlineLevel="1" collapsed="1">
      <c r="A89" s="9">
        <v>42917</v>
      </c>
      <c r="B89" s="15">
        <v>7.4335000000000004</v>
      </c>
      <c r="C89" s="15">
        <v>1.9550000000000001</v>
      </c>
      <c r="D89" s="15">
        <v>9.0350000000000001</v>
      </c>
      <c r="E89" s="15">
        <v>9.4581999999999997</v>
      </c>
      <c r="F89" s="15">
        <v>16.2592</v>
      </c>
      <c r="G89" s="15">
        <v>11.855</v>
      </c>
      <c r="H89" s="15">
        <v>2.9908999999999999</v>
      </c>
      <c r="I89" s="15">
        <v>14.141</v>
      </c>
      <c r="J89" s="15">
        <v>15.684100000000001</v>
      </c>
      <c r="K89" s="15">
        <v>16.872699999999998</v>
      </c>
      <c r="L89" s="15">
        <v>2.9180999999999999</v>
      </c>
      <c r="M89" s="15">
        <v>0.97460000000000002</v>
      </c>
      <c r="N89" s="15">
        <v>3.1526000000000001</v>
      </c>
      <c r="O89" s="15">
        <v>4.4980000000000002</v>
      </c>
      <c r="P89" s="15">
        <v>6.3954000000000004</v>
      </c>
    </row>
    <row r="90" spans="1:16" hidden="1" outlineLevel="1" collapsed="1">
      <c r="A90" s="9">
        <v>42948</v>
      </c>
      <c r="B90" s="15">
        <v>8.8257999999999992</v>
      </c>
      <c r="C90" s="15">
        <v>1.9076</v>
      </c>
      <c r="D90" s="15">
        <v>10.023099999999999</v>
      </c>
      <c r="E90" s="15">
        <v>12.515499999999999</v>
      </c>
      <c r="F90" s="15">
        <v>12.2822</v>
      </c>
      <c r="G90" s="15">
        <v>13.3269</v>
      </c>
      <c r="H90" s="15">
        <v>3.1124999999999998</v>
      </c>
      <c r="I90" s="15">
        <v>14.5215</v>
      </c>
      <c r="J90" s="15">
        <v>17.287600000000001</v>
      </c>
      <c r="K90" s="15">
        <v>15.2403</v>
      </c>
      <c r="L90" s="15">
        <v>2.6339999999999999</v>
      </c>
      <c r="M90" s="15">
        <v>0.95140000000000002</v>
      </c>
      <c r="N90" s="15">
        <v>2.9794</v>
      </c>
      <c r="O90" s="15">
        <v>4.1661000000000001</v>
      </c>
      <c r="P90" s="15">
        <v>5.6220999999999997</v>
      </c>
    </row>
    <row r="91" spans="1:16" hidden="1" outlineLevel="1" collapsed="1">
      <c r="A91" s="9">
        <v>42979</v>
      </c>
      <c r="B91" s="15">
        <v>6.3212999999999999</v>
      </c>
      <c r="C91" s="15">
        <v>1.7302</v>
      </c>
      <c r="D91" s="15">
        <v>8.3949999999999996</v>
      </c>
      <c r="E91" s="15">
        <v>7.2154999999999996</v>
      </c>
      <c r="F91" s="15">
        <v>15.895099999999999</v>
      </c>
      <c r="G91" s="15">
        <v>10.363799999999999</v>
      </c>
      <c r="H91" s="15">
        <v>2.7957000000000001</v>
      </c>
      <c r="I91" s="15">
        <v>12.6546</v>
      </c>
      <c r="J91" s="15">
        <v>13.366899999999999</v>
      </c>
      <c r="K91" s="15">
        <v>16.858899999999998</v>
      </c>
      <c r="L91" s="15">
        <v>2.528</v>
      </c>
      <c r="M91" s="15">
        <v>0.92190000000000005</v>
      </c>
      <c r="N91" s="15">
        <v>2.7627000000000002</v>
      </c>
      <c r="O91" s="15">
        <v>3.9428000000000001</v>
      </c>
      <c r="P91" s="15">
        <v>3.3165</v>
      </c>
    </row>
    <row r="92" spans="1:16" hidden="1" outlineLevel="1" collapsed="1">
      <c r="A92" s="9">
        <v>43009</v>
      </c>
      <c r="B92" s="15">
        <v>6.1539999999999999</v>
      </c>
      <c r="C92" s="15">
        <v>1.7897000000000001</v>
      </c>
      <c r="D92" s="15">
        <v>7.9330999999999996</v>
      </c>
      <c r="E92" s="15">
        <v>7.5362999999999998</v>
      </c>
      <c r="F92" s="15">
        <v>12.0479</v>
      </c>
      <c r="G92" s="15">
        <v>10.145300000000001</v>
      </c>
      <c r="H92" s="15">
        <v>2.8235999999999999</v>
      </c>
      <c r="I92" s="15">
        <v>12.388199999999999</v>
      </c>
      <c r="J92" s="15">
        <v>13.8117</v>
      </c>
      <c r="K92" s="15">
        <v>15.6295</v>
      </c>
      <c r="L92" s="15">
        <v>2.5457999999999998</v>
      </c>
      <c r="M92" s="15">
        <v>0.98599999999999999</v>
      </c>
      <c r="N92" s="15">
        <v>2.8267000000000002</v>
      </c>
      <c r="O92" s="15">
        <v>3.9958999999999998</v>
      </c>
      <c r="P92" s="15">
        <v>5.4349999999999996</v>
      </c>
    </row>
    <row r="93" spans="1:16" hidden="1" outlineLevel="1" collapsed="1">
      <c r="A93" s="9">
        <v>43040</v>
      </c>
      <c r="B93" s="15">
        <v>7.2912999999999997</v>
      </c>
      <c r="C93" s="15">
        <v>1.6897</v>
      </c>
      <c r="D93" s="15">
        <v>8.4976000000000003</v>
      </c>
      <c r="E93" s="15">
        <v>11.209300000000001</v>
      </c>
      <c r="F93" s="15">
        <v>16.7257</v>
      </c>
      <c r="G93" s="15">
        <v>12.0855</v>
      </c>
      <c r="H93" s="15">
        <v>2.7637999999999998</v>
      </c>
      <c r="I93" s="15">
        <v>13.749599999999999</v>
      </c>
      <c r="J93" s="15">
        <v>16.256799999999998</v>
      </c>
      <c r="K93" s="15">
        <v>17.447399999999998</v>
      </c>
      <c r="L93" s="15">
        <v>2.3435000000000001</v>
      </c>
      <c r="M93" s="15">
        <v>0.96489999999999998</v>
      </c>
      <c r="N93" s="15">
        <v>2.6814</v>
      </c>
      <c r="O93" s="15">
        <v>3.8691</v>
      </c>
      <c r="P93" s="15">
        <v>3.8948999999999998</v>
      </c>
    </row>
    <row r="94" spans="1:16" hidden="1" outlineLevel="1" collapsed="1">
      <c r="A94" s="9">
        <v>43070</v>
      </c>
      <c r="B94" s="15">
        <v>6.9172000000000002</v>
      </c>
      <c r="C94" s="15">
        <v>1.9924999999999999</v>
      </c>
      <c r="D94" s="15">
        <v>8.7461000000000002</v>
      </c>
      <c r="E94" s="15">
        <v>9.1996000000000002</v>
      </c>
      <c r="F94" s="15">
        <v>12.958600000000001</v>
      </c>
      <c r="G94" s="15">
        <v>11.392200000000001</v>
      </c>
      <c r="H94" s="15">
        <v>3.4039999999999999</v>
      </c>
      <c r="I94" s="15">
        <v>13.5573</v>
      </c>
      <c r="J94" s="15">
        <v>16.209399999999999</v>
      </c>
      <c r="K94" s="15">
        <v>15.212899999999999</v>
      </c>
      <c r="L94" s="15">
        <v>2.4601000000000002</v>
      </c>
      <c r="M94" s="15">
        <v>0.94379999999999997</v>
      </c>
      <c r="N94" s="15">
        <v>2.7797999999999998</v>
      </c>
      <c r="O94" s="15">
        <v>4.6037999999999997</v>
      </c>
      <c r="P94" s="15">
        <v>6.7309999999999999</v>
      </c>
    </row>
    <row r="95" spans="1:16" hidden="1" outlineLevel="1" collapsed="1">
      <c r="A95" s="9">
        <v>43101</v>
      </c>
      <c r="B95" s="15">
        <v>6.8339999999999996</v>
      </c>
      <c r="C95" s="15">
        <v>1.8742000000000001</v>
      </c>
      <c r="D95" s="15">
        <v>8.3948999999999998</v>
      </c>
      <c r="E95" s="15">
        <v>9.3170000000000002</v>
      </c>
      <c r="F95" s="15">
        <v>7.9695</v>
      </c>
      <c r="G95" s="15">
        <v>11.3896</v>
      </c>
      <c r="H95" s="15">
        <v>3.1116000000000001</v>
      </c>
      <c r="I95" s="15">
        <v>13.4695</v>
      </c>
      <c r="J95" s="15">
        <v>15.557700000000001</v>
      </c>
      <c r="K95" s="15">
        <v>14.4033</v>
      </c>
      <c r="L95" s="15">
        <v>2.5245000000000002</v>
      </c>
      <c r="M95" s="15">
        <v>0.99250000000000005</v>
      </c>
      <c r="N95" s="15">
        <v>2.9009999999999998</v>
      </c>
      <c r="O95" s="15">
        <v>4.7988</v>
      </c>
      <c r="P95" s="15">
        <v>6.1512000000000002</v>
      </c>
    </row>
    <row r="96" spans="1:16" hidden="1" outlineLevel="1" collapsed="1">
      <c r="A96" s="9">
        <v>43132</v>
      </c>
      <c r="B96" s="15">
        <v>6.7378999999999998</v>
      </c>
      <c r="C96" s="15">
        <v>1.6188</v>
      </c>
      <c r="D96" s="15">
        <v>8.5078999999999994</v>
      </c>
      <c r="E96" s="15">
        <v>8.9510000000000005</v>
      </c>
      <c r="F96" s="15">
        <v>10.0693</v>
      </c>
      <c r="G96" s="15">
        <v>11.103199999999999</v>
      </c>
      <c r="H96" s="15">
        <v>2.4716</v>
      </c>
      <c r="I96" s="15">
        <v>13.420999999999999</v>
      </c>
      <c r="J96" s="15">
        <v>14.8583</v>
      </c>
      <c r="K96" s="15">
        <v>18.018000000000001</v>
      </c>
      <c r="L96" s="15">
        <v>2.3142</v>
      </c>
      <c r="M96" s="15">
        <v>0.98929999999999996</v>
      </c>
      <c r="N96" s="15">
        <v>2.7313000000000001</v>
      </c>
      <c r="O96" s="15">
        <v>3.9453999999999998</v>
      </c>
      <c r="P96" s="15">
        <v>7.1551</v>
      </c>
    </row>
    <row r="97" spans="1:16" hidden="1" outlineLevel="1" collapsed="1">
      <c r="A97" s="9">
        <v>43160</v>
      </c>
      <c r="B97" s="15">
        <v>6.6612999999999998</v>
      </c>
      <c r="C97" s="15">
        <v>1.4325000000000001</v>
      </c>
      <c r="D97" s="15">
        <v>8.9010999999999996</v>
      </c>
      <c r="E97" s="15">
        <v>10.401300000000001</v>
      </c>
      <c r="F97" s="15">
        <v>5.0667999999999997</v>
      </c>
      <c r="G97" s="15">
        <v>10.4552</v>
      </c>
      <c r="H97" s="15">
        <v>1.9718</v>
      </c>
      <c r="I97" s="15">
        <v>13.372299999999999</v>
      </c>
      <c r="J97" s="15">
        <v>14.5434</v>
      </c>
      <c r="K97" s="15">
        <v>13.312799999999999</v>
      </c>
      <c r="L97" s="15">
        <v>2.0493000000000001</v>
      </c>
      <c r="M97" s="15">
        <v>0.96799999999999997</v>
      </c>
      <c r="N97" s="15">
        <v>2.5564</v>
      </c>
      <c r="O97" s="15">
        <v>4.0903999999999998</v>
      </c>
      <c r="P97" s="15">
        <v>3.7433999999999998</v>
      </c>
    </row>
    <row r="98" spans="1:16" hidden="1" outlineLevel="1" collapsed="1">
      <c r="A98" s="9">
        <v>43191</v>
      </c>
      <c r="B98" s="15">
        <v>6.1257000000000001</v>
      </c>
      <c r="C98" s="15">
        <v>1.6889000000000001</v>
      </c>
      <c r="D98" s="15">
        <v>8.2306000000000008</v>
      </c>
      <c r="E98" s="15">
        <v>7.4257999999999997</v>
      </c>
      <c r="F98" s="15">
        <v>14.623699999999999</v>
      </c>
      <c r="G98" s="15">
        <v>10.3643</v>
      </c>
      <c r="H98" s="15">
        <v>2.5983000000000001</v>
      </c>
      <c r="I98" s="15">
        <v>13.2791</v>
      </c>
      <c r="J98" s="15">
        <v>14.2155</v>
      </c>
      <c r="K98" s="15">
        <v>15.960599999999999</v>
      </c>
      <c r="L98" s="15">
        <v>2.0409000000000002</v>
      </c>
      <c r="M98" s="15">
        <v>0.9919</v>
      </c>
      <c r="N98" s="15">
        <v>2.4722</v>
      </c>
      <c r="O98" s="15">
        <v>3.4727999999999999</v>
      </c>
      <c r="P98" s="15">
        <v>6.9581</v>
      </c>
    </row>
    <row r="99" spans="1:16" hidden="1" outlineLevel="1" collapsed="1">
      <c r="A99" s="9">
        <v>43221</v>
      </c>
      <c r="B99" s="15">
        <v>7.5027999999999997</v>
      </c>
      <c r="C99" s="15">
        <v>1.4293</v>
      </c>
      <c r="D99" s="15">
        <v>8.532</v>
      </c>
      <c r="E99" s="15">
        <v>14.8462</v>
      </c>
      <c r="F99" s="15">
        <v>11.5105</v>
      </c>
      <c r="G99" s="15">
        <v>11.6227</v>
      </c>
      <c r="H99" s="15">
        <v>2.0081000000000002</v>
      </c>
      <c r="I99" s="15">
        <v>13.392799999999999</v>
      </c>
      <c r="J99" s="15">
        <v>16.016300000000001</v>
      </c>
      <c r="K99" s="15">
        <v>16.6785</v>
      </c>
      <c r="L99" s="15">
        <v>1.974</v>
      </c>
      <c r="M99" s="15">
        <v>0.99660000000000004</v>
      </c>
      <c r="N99" s="15">
        <v>2.4923999999999999</v>
      </c>
      <c r="O99" s="15">
        <v>3.7804000000000002</v>
      </c>
      <c r="P99" s="15">
        <v>7.2130000000000001</v>
      </c>
    </row>
    <row r="100" spans="1:16" hidden="1" outlineLevel="1" collapsed="1">
      <c r="A100" s="9">
        <v>43252</v>
      </c>
      <c r="B100" s="15">
        <v>6.7309000000000001</v>
      </c>
      <c r="C100" s="15">
        <v>1.4746999999999999</v>
      </c>
      <c r="D100" s="15">
        <v>9.0100999999999996</v>
      </c>
      <c r="E100" s="15">
        <v>9.6283999999999992</v>
      </c>
      <c r="F100" s="15">
        <v>9.6834000000000007</v>
      </c>
      <c r="G100" s="15">
        <v>10.0924</v>
      </c>
      <c r="H100" s="15">
        <v>1.94</v>
      </c>
      <c r="I100" s="15">
        <v>13.003399999999999</v>
      </c>
      <c r="J100" s="15">
        <v>14.512600000000001</v>
      </c>
      <c r="K100" s="15">
        <v>15.780799999999999</v>
      </c>
      <c r="L100" s="15">
        <v>1.9630000000000001</v>
      </c>
      <c r="M100" s="15">
        <v>0.98060000000000003</v>
      </c>
      <c r="N100" s="15">
        <v>2.4096000000000002</v>
      </c>
      <c r="O100" s="15">
        <v>3.7052999999999998</v>
      </c>
      <c r="P100" s="15">
        <v>5.9180000000000001</v>
      </c>
    </row>
    <row r="101" spans="1:16" hidden="1" outlineLevel="1" collapsed="1">
      <c r="A101" s="9">
        <v>43282</v>
      </c>
      <c r="B101" s="15">
        <v>6.6614000000000004</v>
      </c>
      <c r="C101" s="15">
        <v>1.8065</v>
      </c>
      <c r="D101" s="15">
        <v>8.7112999999999996</v>
      </c>
      <c r="E101" s="15">
        <v>8.9824000000000002</v>
      </c>
      <c r="F101" s="15">
        <v>9.9135000000000009</v>
      </c>
      <c r="G101" s="15">
        <v>10.2926</v>
      </c>
      <c r="H101" s="15">
        <v>2.4799000000000002</v>
      </c>
      <c r="I101" s="15">
        <v>13.43</v>
      </c>
      <c r="J101" s="15">
        <v>14.872199999999999</v>
      </c>
      <c r="K101" s="15">
        <v>14.995699999999999</v>
      </c>
      <c r="L101" s="15">
        <v>1.9366000000000001</v>
      </c>
      <c r="M101" s="15">
        <v>0.96220000000000006</v>
      </c>
      <c r="N101" s="15">
        <v>2.2345000000000002</v>
      </c>
      <c r="O101" s="15">
        <v>3.1970999999999998</v>
      </c>
      <c r="P101" s="15">
        <v>7.6875999999999998</v>
      </c>
    </row>
    <row r="102" spans="1:16" hidden="1" outlineLevel="1" collapsed="1">
      <c r="A102" s="9">
        <v>43313</v>
      </c>
      <c r="B102" s="15">
        <v>6.3048000000000002</v>
      </c>
      <c r="C102" s="15">
        <v>1.5381</v>
      </c>
      <c r="D102" s="15">
        <v>8.3089999999999993</v>
      </c>
      <c r="E102" s="15">
        <v>9.1757000000000009</v>
      </c>
      <c r="F102" s="15">
        <v>16.251200000000001</v>
      </c>
      <c r="G102" s="15">
        <v>10.299099999999999</v>
      </c>
      <c r="H102" s="15">
        <v>2.1017000000000001</v>
      </c>
      <c r="I102" s="15">
        <v>13.6083</v>
      </c>
      <c r="J102" s="15">
        <v>14.7881</v>
      </c>
      <c r="K102" s="15">
        <v>18.014099999999999</v>
      </c>
      <c r="L102" s="15">
        <v>2.1232000000000002</v>
      </c>
      <c r="M102" s="15">
        <v>0.99070000000000003</v>
      </c>
      <c r="N102" s="15">
        <v>2.4777</v>
      </c>
      <c r="O102" s="15">
        <v>4.0492999999999997</v>
      </c>
      <c r="P102" s="15">
        <v>6.7859999999999996</v>
      </c>
    </row>
    <row r="103" spans="1:16" hidden="1" outlineLevel="1" collapsed="1">
      <c r="A103" s="9">
        <v>43344</v>
      </c>
      <c r="B103" s="15">
        <v>6.1295000000000002</v>
      </c>
      <c r="C103" s="15">
        <v>1.4448000000000001</v>
      </c>
      <c r="D103" s="15">
        <v>8.5931999999999995</v>
      </c>
      <c r="E103" s="15">
        <v>6.4846000000000004</v>
      </c>
      <c r="F103" s="15">
        <v>10.130000000000001</v>
      </c>
      <c r="G103" s="15">
        <v>10.017200000000001</v>
      </c>
      <c r="H103" s="15">
        <v>1.9830000000000001</v>
      </c>
      <c r="I103" s="15">
        <v>13.5511</v>
      </c>
      <c r="J103" s="15">
        <v>14.027200000000001</v>
      </c>
      <c r="K103" s="15">
        <v>13.175000000000001</v>
      </c>
      <c r="L103" s="15">
        <v>2.0609000000000002</v>
      </c>
      <c r="M103" s="15">
        <v>0.95409999999999995</v>
      </c>
      <c r="N103" s="15">
        <v>2.5358999999999998</v>
      </c>
      <c r="O103" s="15">
        <v>3.5556000000000001</v>
      </c>
      <c r="P103" s="15">
        <v>4.9474999999999998</v>
      </c>
    </row>
    <row r="104" spans="1:16" hidden="1" outlineLevel="1" collapsed="1">
      <c r="A104" s="9">
        <v>43374</v>
      </c>
      <c r="B104" s="15">
        <v>6.2565</v>
      </c>
      <c r="C104" s="15">
        <v>1.4937</v>
      </c>
      <c r="D104" s="15">
        <v>8.4864999999999995</v>
      </c>
      <c r="E104" s="15">
        <v>8.4831000000000003</v>
      </c>
      <c r="F104" s="15">
        <v>13.4923</v>
      </c>
      <c r="G104" s="15">
        <v>10.4086</v>
      </c>
      <c r="H104" s="15">
        <v>2.0916999999999999</v>
      </c>
      <c r="I104" s="15">
        <v>13.868499999999999</v>
      </c>
      <c r="J104" s="15">
        <v>14.9778</v>
      </c>
      <c r="K104" s="15">
        <v>17.977799999999998</v>
      </c>
      <c r="L104" s="15">
        <v>2.1008</v>
      </c>
      <c r="M104" s="15">
        <v>0.97140000000000004</v>
      </c>
      <c r="N104" s="15">
        <v>2.4969999999999999</v>
      </c>
      <c r="O104" s="15">
        <v>4.4615</v>
      </c>
      <c r="P104" s="15">
        <v>5.7484999999999999</v>
      </c>
    </row>
    <row r="105" spans="1:16" hidden="1" outlineLevel="1" collapsed="1">
      <c r="A105" s="9">
        <v>43405</v>
      </c>
      <c r="B105" s="15">
        <v>6.8852000000000002</v>
      </c>
      <c r="C105" s="15">
        <v>1.5987</v>
      </c>
      <c r="D105" s="15">
        <v>9.2782</v>
      </c>
      <c r="E105" s="15">
        <v>9.9832999999999998</v>
      </c>
      <c r="F105" s="15">
        <v>15.2919</v>
      </c>
      <c r="G105" s="15">
        <v>11.1402</v>
      </c>
      <c r="H105" s="15">
        <v>2.3089</v>
      </c>
      <c r="I105" s="15">
        <v>14.5227</v>
      </c>
      <c r="J105" s="15">
        <v>14.770200000000001</v>
      </c>
      <c r="K105" s="15">
        <v>18.446100000000001</v>
      </c>
      <c r="L105" s="15">
        <v>2.1657999999999999</v>
      </c>
      <c r="M105" s="15">
        <v>0.98719999999999997</v>
      </c>
      <c r="N105" s="15">
        <v>2.738</v>
      </c>
      <c r="O105" s="15">
        <v>4.2100999999999997</v>
      </c>
      <c r="P105" s="15">
        <v>6.4798999999999998</v>
      </c>
    </row>
    <row r="106" spans="1:16" hidden="1" outlineLevel="1" collapsed="1">
      <c r="A106" s="9">
        <v>43435</v>
      </c>
      <c r="B106" s="15">
        <v>8.3953000000000007</v>
      </c>
      <c r="C106" s="15">
        <v>2.0977000000000001</v>
      </c>
      <c r="D106" s="15">
        <v>11.0106</v>
      </c>
      <c r="E106" s="15">
        <v>12.377000000000001</v>
      </c>
      <c r="F106" s="15">
        <v>7.9515000000000002</v>
      </c>
      <c r="G106" s="15">
        <v>12.1304</v>
      </c>
      <c r="H106" s="15">
        <v>2.9805000000000001</v>
      </c>
      <c r="I106" s="15">
        <v>15.3294</v>
      </c>
      <c r="J106" s="15">
        <v>16.168399999999998</v>
      </c>
      <c r="K106" s="15">
        <v>17.3337</v>
      </c>
      <c r="L106" s="15">
        <v>2.2886000000000002</v>
      </c>
      <c r="M106" s="15">
        <v>1.0418000000000001</v>
      </c>
      <c r="N106" s="15">
        <v>2.8936000000000002</v>
      </c>
      <c r="O106" s="15">
        <v>4.2892999999999999</v>
      </c>
      <c r="P106" s="15">
        <v>6.5891999999999999</v>
      </c>
    </row>
    <row r="107" spans="1:16" hidden="1" outlineLevel="1" collapsed="1">
      <c r="A107" s="9">
        <v>43466</v>
      </c>
      <c r="B107" s="15">
        <v>7.4663000000000004</v>
      </c>
      <c r="C107" s="15">
        <v>1.5743</v>
      </c>
      <c r="D107" s="15">
        <v>9.8818999999999999</v>
      </c>
      <c r="E107" s="15">
        <v>13.1639</v>
      </c>
      <c r="F107" s="15">
        <v>11.707599999999999</v>
      </c>
      <c r="G107" s="15">
        <v>11.1814</v>
      </c>
      <c r="H107" s="15">
        <v>2.0577000000000001</v>
      </c>
      <c r="I107" s="15">
        <v>14.7895</v>
      </c>
      <c r="J107" s="15">
        <v>16.900500000000001</v>
      </c>
      <c r="K107" s="15">
        <v>17.698399999999999</v>
      </c>
      <c r="L107" s="15">
        <v>2.3752</v>
      </c>
      <c r="M107" s="15">
        <v>0.99360000000000004</v>
      </c>
      <c r="N107" s="15">
        <v>2.9878</v>
      </c>
      <c r="O107" s="15">
        <v>4.3128000000000002</v>
      </c>
      <c r="P107" s="15">
        <v>6.3335999999999997</v>
      </c>
    </row>
    <row r="108" spans="1:16" hidden="1" outlineLevel="1" collapsed="1">
      <c r="A108" s="9">
        <v>43497</v>
      </c>
      <c r="B108" s="15">
        <v>7.2417999999999996</v>
      </c>
      <c r="C108" s="15">
        <v>1.4237</v>
      </c>
      <c r="D108" s="15">
        <v>9.5729000000000006</v>
      </c>
      <c r="E108" s="15">
        <v>9.2998999999999992</v>
      </c>
      <c r="F108" s="15">
        <v>17.319800000000001</v>
      </c>
      <c r="G108" s="15">
        <v>11.283099999999999</v>
      </c>
      <c r="H108" s="15">
        <v>1.8683000000000001</v>
      </c>
      <c r="I108" s="15">
        <v>14.475199999999999</v>
      </c>
      <c r="J108" s="15">
        <v>15.8087</v>
      </c>
      <c r="K108" s="15">
        <v>18.365400000000001</v>
      </c>
      <c r="L108" s="15">
        <v>2.2639</v>
      </c>
      <c r="M108" s="15">
        <v>0.9869</v>
      </c>
      <c r="N108" s="15">
        <v>2.6924000000000001</v>
      </c>
      <c r="O108" s="15">
        <v>4.7737999999999996</v>
      </c>
      <c r="P108" s="15">
        <v>6.2172000000000001</v>
      </c>
    </row>
    <row r="109" spans="1:16" hidden="1" outlineLevel="1" collapsed="1">
      <c r="A109" s="9">
        <v>43525</v>
      </c>
      <c r="B109" s="15">
        <v>6.8061999999999996</v>
      </c>
      <c r="C109" s="15">
        <v>2.0964999999999998</v>
      </c>
      <c r="D109" s="15">
        <v>9.2325999999999997</v>
      </c>
      <c r="E109" s="15">
        <v>11.6853</v>
      </c>
      <c r="F109" s="15">
        <v>10.257199999999999</v>
      </c>
      <c r="G109" s="15">
        <v>10.327199999999999</v>
      </c>
      <c r="H109" s="15">
        <v>3.0185</v>
      </c>
      <c r="I109" s="15">
        <v>13.932399999999999</v>
      </c>
      <c r="J109" s="15">
        <v>15.136799999999999</v>
      </c>
      <c r="K109" s="15">
        <v>18.167400000000001</v>
      </c>
      <c r="L109" s="15">
        <v>2.117</v>
      </c>
      <c r="M109" s="15">
        <v>0.9909</v>
      </c>
      <c r="N109" s="15">
        <v>2.6873</v>
      </c>
      <c r="O109" s="15">
        <v>4.492</v>
      </c>
      <c r="P109" s="15">
        <v>6.4943</v>
      </c>
    </row>
    <row r="110" spans="1:16" hidden="1" outlineLevel="1" collapsed="1">
      <c r="A110" s="9">
        <v>43556</v>
      </c>
      <c r="B110" s="15">
        <v>6.7275</v>
      </c>
      <c r="C110" s="15">
        <v>1.6392</v>
      </c>
      <c r="D110" s="15">
        <v>9.0869</v>
      </c>
      <c r="E110" s="15">
        <v>8.9876000000000005</v>
      </c>
      <c r="F110" s="15">
        <v>12.2897</v>
      </c>
      <c r="G110" s="15">
        <v>10.7059</v>
      </c>
      <c r="H110" s="15">
        <v>2.3048999999999999</v>
      </c>
      <c r="I110" s="15">
        <v>14.1617</v>
      </c>
      <c r="J110" s="15">
        <v>15.276999999999999</v>
      </c>
      <c r="K110" s="15">
        <v>17.5839</v>
      </c>
      <c r="L110" s="15">
        <v>2.1951999999999998</v>
      </c>
      <c r="M110" s="15">
        <v>0.97909999999999997</v>
      </c>
      <c r="N110" s="15">
        <v>2.5802</v>
      </c>
      <c r="O110" s="15">
        <v>4.6901999999999999</v>
      </c>
      <c r="P110" s="15">
        <v>5.9059999999999997</v>
      </c>
    </row>
    <row r="111" spans="1:16" hidden="1" outlineLevel="1" collapsed="1">
      <c r="A111" s="9">
        <v>43586</v>
      </c>
      <c r="B111" s="15">
        <v>6.7573999999999996</v>
      </c>
      <c r="C111" s="15">
        <v>2.0175999999999998</v>
      </c>
      <c r="D111" s="15">
        <v>8.9766999999999992</v>
      </c>
      <c r="E111" s="15">
        <v>9.7566000000000006</v>
      </c>
      <c r="F111" s="15">
        <v>7.2744999999999997</v>
      </c>
      <c r="G111" s="15">
        <v>10.624700000000001</v>
      </c>
      <c r="H111" s="15">
        <v>2.9083999999999999</v>
      </c>
      <c r="I111" s="15">
        <v>14.2692</v>
      </c>
      <c r="J111" s="15">
        <v>15.468400000000001</v>
      </c>
      <c r="K111" s="15">
        <v>16.511299999999999</v>
      </c>
      <c r="L111" s="15">
        <v>2.3039999999999998</v>
      </c>
      <c r="M111" s="15">
        <v>0.97050000000000003</v>
      </c>
      <c r="N111" s="15">
        <v>2.7614000000000001</v>
      </c>
      <c r="O111" s="15">
        <v>4.2012</v>
      </c>
      <c r="P111" s="15">
        <v>6.9790000000000001</v>
      </c>
    </row>
    <row r="112" spans="1:16" hidden="1" outlineLevel="1" collapsed="1">
      <c r="A112" s="9">
        <v>43617</v>
      </c>
      <c r="B112" s="15">
        <v>8.7617999999999991</v>
      </c>
      <c r="C112" s="15">
        <v>1.6903999999999999</v>
      </c>
      <c r="D112" s="15">
        <v>11.3104</v>
      </c>
      <c r="E112" s="15">
        <v>12.363</v>
      </c>
      <c r="F112" s="15">
        <v>6.2786</v>
      </c>
      <c r="G112" s="15">
        <v>12.9246</v>
      </c>
      <c r="H112" s="15">
        <v>2.4365999999999999</v>
      </c>
      <c r="I112" s="15">
        <v>15.792999999999999</v>
      </c>
      <c r="J112" s="15">
        <v>16.582699999999999</v>
      </c>
      <c r="K112" s="15">
        <v>14.516500000000001</v>
      </c>
      <c r="L112" s="15">
        <v>2.2097000000000002</v>
      </c>
      <c r="M112" s="15">
        <v>0.95150000000000001</v>
      </c>
      <c r="N112" s="15">
        <v>2.7206000000000001</v>
      </c>
      <c r="O112" s="15">
        <v>4.0279999999999996</v>
      </c>
      <c r="P112" s="15">
        <v>6.0236999999999998</v>
      </c>
    </row>
    <row r="113" spans="1:16" hidden="1" outlineLevel="1" collapsed="1">
      <c r="A113" s="9">
        <v>43647</v>
      </c>
      <c r="B113" s="15">
        <v>8.3251000000000008</v>
      </c>
      <c r="C113" s="15">
        <v>2.3814000000000002</v>
      </c>
      <c r="D113" s="15">
        <v>10.851699999999999</v>
      </c>
      <c r="E113" s="15">
        <v>8.4382000000000001</v>
      </c>
      <c r="F113" s="15">
        <v>6.3681999999999999</v>
      </c>
      <c r="G113" s="15">
        <v>12.303599999999999</v>
      </c>
      <c r="H113" s="15">
        <v>3.508</v>
      </c>
      <c r="I113" s="15">
        <v>15.470599999999999</v>
      </c>
      <c r="J113" s="15">
        <v>15.432399999999999</v>
      </c>
      <c r="K113" s="15">
        <v>14.082000000000001</v>
      </c>
      <c r="L113" s="15">
        <v>2.2871999999999999</v>
      </c>
      <c r="M113" s="15">
        <v>0.96530000000000005</v>
      </c>
      <c r="N113" s="15">
        <v>2.7671000000000001</v>
      </c>
      <c r="O113" s="15">
        <v>4.2198000000000002</v>
      </c>
      <c r="P113" s="15">
        <v>5.4861000000000004</v>
      </c>
    </row>
    <row r="114" spans="1:16" hidden="1" outlineLevel="1" collapsed="1">
      <c r="A114" s="9">
        <v>43678</v>
      </c>
      <c r="B114" s="15">
        <v>8.2203999999999997</v>
      </c>
      <c r="C114" s="15">
        <v>2.6456</v>
      </c>
      <c r="D114" s="15">
        <v>9.9748000000000001</v>
      </c>
      <c r="E114" s="15">
        <v>9.1120999999999999</v>
      </c>
      <c r="F114" s="15">
        <v>9.9216999999999995</v>
      </c>
      <c r="G114" s="15">
        <v>12.9186</v>
      </c>
      <c r="H114" s="15">
        <v>4.0777999999999999</v>
      </c>
      <c r="I114" s="15">
        <v>15.5937</v>
      </c>
      <c r="J114" s="15">
        <v>14.8851</v>
      </c>
      <c r="K114" s="15">
        <v>17.144200000000001</v>
      </c>
      <c r="L114" s="15">
        <v>2.3277000000000001</v>
      </c>
      <c r="M114" s="15">
        <v>0.92700000000000005</v>
      </c>
      <c r="N114" s="15">
        <v>2.6960999999999999</v>
      </c>
      <c r="O114" s="15">
        <v>3.5863999999999998</v>
      </c>
      <c r="P114" s="15">
        <v>6.6580000000000004</v>
      </c>
    </row>
    <row r="115" spans="1:16" hidden="1" outlineLevel="1" collapsed="1">
      <c r="A115" s="9">
        <v>43709</v>
      </c>
      <c r="B115" s="15">
        <v>9.5292999999999992</v>
      </c>
      <c r="C115" s="15">
        <v>6.0747</v>
      </c>
      <c r="D115" s="15">
        <v>9.8485999999999994</v>
      </c>
      <c r="E115" s="15">
        <v>8.2522000000000002</v>
      </c>
      <c r="F115" s="15">
        <v>13.783200000000001</v>
      </c>
      <c r="G115" s="15">
        <v>15.0566</v>
      </c>
      <c r="H115" s="15">
        <v>7.4124999999999996</v>
      </c>
      <c r="I115" s="15">
        <v>15.895</v>
      </c>
      <c r="J115" s="15">
        <v>15.030799999999999</v>
      </c>
      <c r="K115" s="15">
        <v>17.647200000000002</v>
      </c>
      <c r="L115" s="15">
        <v>2.8793000000000002</v>
      </c>
      <c r="M115" s="15">
        <v>0.59560000000000002</v>
      </c>
      <c r="N115" s="15">
        <v>2.8374999999999999</v>
      </c>
      <c r="O115" s="15">
        <v>4.2823000000000002</v>
      </c>
      <c r="P115" s="15">
        <v>4.7942999999999998</v>
      </c>
    </row>
    <row r="116" spans="1:16" hidden="1" outlineLevel="1" collapsed="1">
      <c r="A116" s="9">
        <v>43739</v>
      </c>
      <c r="B116" s="15">
        <v>9.3389000000000006</v>
      </c>
      <c r="C116" s="15">
        <v>4.9432999999999998</v>
      </c>
      <c r="D116" s="15">
        <v>9.6759000000000004</v>
      </c>
      <c r="E116" s="15">
        <v>8.0252999999999997</v>
      </c>
      <c r="F116" s="15">
        <v>5.4633000000000003</v>
      </c>
      <c r="G116" s="15">
        <v>14.763299999999999</v>
      </c>
      <c r="H116" s="15">
        <v>6.3113000000000001</v>
      </c>
      <c r="I116" s="15">
        <v>15.509399999999999</v>
      </c>
      <c r="J116" s="15">
        <v>15.3489</v>
      </c>
      <c r="K116" s="15">
        <v>12.0588</v>
      </c>
      <c r="L116" s="15">
        <v>2.5385</v>
      </c>
      <c r="M116" s="15">
        <v>0.66180000000000005</v>
      </c>
      <c r="N116" s="15">
        <v>2.5310999999999999</v>
      </c>
      <c r="O116" s="15">
        <v>3.8965000000000001</v>
      </c>
      <c r="P116" s="15">
        <v>5.0355999999999996</v>
      </c>
    </row>
    <row r="117" spans="1:16" hidden="1" outlineLevel="1" collapsed="1">
      <c r="A117" s="9">
        <v>43770</v>
      </c>
      <c r="B117" s="15">
        <v>9.5614000000000008</v>
      </c>
      <c r="C117" s="15">
        <v>5.7845000000000004</v>
      </c>
      <c r="D117" s="15">
        <v>9.9321000000000002</v>
      </c>
      <c r="E117" s="15">
        <v>7.7060000000000004</v>
      </c>
      <c r="F117" s="15">
        <v>8.1061999999999994</v>
      </c>
      <c r="G117" s="15">
        <v>14.582800000000001</v>
      </c>
      <c r="H117" s="15">
        <v>7.1938000000000004</v>
      </c>
      <c r="I117" s="15">
        <v>15.2568</v>
      </c>
      <c r="J117" s="15">
        <v>15.1393</v>
      </c>
      <c r="K117" s="15">
        <v>12.4526</v>
      </c>
      <c r="L117" s="15">
        <v>2.4900000000000002</v>
      </c>
      <c r="M117" s="15">
        <v>0.55400000000000005</v>
      </c>
      <c r="N117" s="15">
        <v>2.4961000000000002</v>
      </c>
      <c r="O117" s="15">
        <v>3.206</v>
      </c>
      <c r="P117" s="15">
        <v>3.7887</v>
      </c>
    </row>
    <row r="118" spans="1:16" hidden="1" outlineLevel="1" collapsed="1">
      <c r="A118" s="9">
        <v>43800</v>
      </c>
      <c r="B118" s="15">
        <v>10.597099999999999</v>
      </c>
      <c r="C118" s="15">
        <v>6.6696999999999997</v>
      </c>
      <c r="D118" s="15">
        <v>10.7905</v>
      </c>
      <c r="E118" s="15">
        <v>11.501200000000001</v>
      </c>
      <c r="F118" s="15">
        <v>5.7975000000000003</v>
      </c>
      <c r="G118" s="15">
        <v>14.617800000000001</v>
      </c>
      <c r="H118" s="15">
        <v>7.3037000000000001</v>
      </c>
      <c r="I118" s="15">
        <v>15.186</v>
      </c>
      <c r="J118" s="15">
        <v>16.445799999999998</v>
      </c>
      <c r="K118" s="15">
        <v>11.6668</v>
      </c>
      <c r="L118" s="15">
        <v>2.6303000000000001</v>
      </c>
      <c r="M118" s="15">
        <v>0.25430000000000003</v>
      </c>
      <c r="N118" s="15">
        <v>2.5118</v>
      </c>
      <c r="O118" s="15">
        <v>3.9773000000000001</v>
      </c>
      <c r="P118" s="15">
        <v>4.1647999999999996</v>
      </c>
    </row>
    <row r="119" spans="1:16" hidden="1" outlineLevel="1" collapsed="1">
      <c r="A119" s="9">
        <v>43831</v>
      </c>
      <c r="B119" s="15">
        <v>9.3756000000000004</v>
      </c>
      <c r="C119" s="15">
        <v>5.8433999999999999</v>
      </c>
      <c r="D119" s="15">
        <v>9.6841000000000008</v>
      </c>
      <c r="E119" s="15">
        <v>9.1305999999999994</v>
      </c>
      <c r="F119" s="15">
        <v>4.2820999999999998</v>
      </c>
      <c r="G119" s="15">
        <v>13.5808</v>
      </c>
      <c r="H119" s="15">
        <v>6.5439999999999996</v>
      </c>
      <c r="I119" s="15">
        <v>14.137499999999999</v>
      </c>
      <c r="J119" s="15">
        <v>14.8666</v>
      </c>
      <c r="K119" s="15">
        <v>11.3264</v>
      </c>
      <c r="L119" s="15">
        <v>2.2974000000000001</v>
      </c>
      <c r="M119" s="15">
        <v>0.19209999999999999</v>
      </c>
      <c r="N119" s="15">
        <v>2.2027999999999999</v>
      </c>
      <c r="O119" s="15">
        <v>3.0558000000000001</v>
      </c>
      <c r="P119" s="15">
        <v>4.2343000000000002</v>
      </c>
    </row>
    <row r="120" spans="1:16" hidden="1" outlineLevel="1" collapsed="1">
      <c r="A120" s="9">
        <v>43862</v>
      </c>
      <c r="B120" s="15">
        <v>9.1234999999999999</v>
      </c>
      <c r="C120" s="15">
        <v>5.5904999999999996</v>
      </c>
      <c r="D120" s="15">
        <v>9.4894999999999996</v>
      </c>
      <c r="E120" s="15">
        <v>6.7670000000000003</v>
      </c>
      <c r="F120" s="15">
        <v>4.4090999999999996</v>
      </c>
      <c r="G120" s="15">
        <v>12.973100000000001</v>
      </c>
      <c r="H120" s="15">
        <v>6.3643000000000001</v>
      </c>
      <c r="I120" s="15">
        <v>13.4688</v>
      </c>
      <c r="J120" s="15">
        <v>13.7341</v>
      </c>
      <c r="K120" s="15">
        <v>11.664899999999999</v>
      </c>
      <c r="L120" s="15">
        <v>1.9859</v>
      </c>
      <c r="M120" s="15">
        <v>0.21920000000000001</v>
      </c>
      <c r="N120" s="15">
        <v>1.8877999999999999</v>
      </c>
      <c r="O120" s="15">
        <v>2.8881999999999999</v>
      </c>
      <c r="P120" s="15">
        <v>4.3006000000000002</v>
      </c>
    </row>
    <row r="121" spans="1:16" hidden="1" outlineLevel="1" collapsed="1">
      <c r="A121" s="9">
        <v>43891</v>
      </c>
      <c r="B121" s="15">
        <v>7.9166999999999996</v>
      </c>
      <c r="C121" s="15">
        <v>4.9151999999999996</v>
      </c>
      <c r="D121" s="15">
        <v>8.1595999999999993</v>
      </c>
      <c r="E121" s="15">
        <v>8.6443999999999992</v>
      </c>
      <c r="F121" s="15">
        <v>6.4943</v>
      </c>
      <c r="G121" s="15">
        <v>12.158200000000001</v>
      </c>
      <c r="H121" s="15">
        <v>6.5624000000000002</v>
      </c>
      <c r="I121" s="15">
        <v>12.7539</v>
      </c>
      <c r="J121" s="15">
        <v>13.2157</v>
      </c>
      <c r="K121" s="15">
        <v>14.7784</v>
      </c>
      <c r="L121" s="15">
        <v>1.7835000000000001</v>
      </c>
      <c r="M121" s="15">
        <v>0.14660000000000001</v>
      </c>
      <c r="N121" s="15">
        <v>1.8070999999999999</v>
      </c>
      <c r="O121" s="15">
        <v>3.0417000000000001</v>
      </c>
      <c r="P121" s="15">
        <v>4.5599999999999996</v>
      </c>
    </row>
    <row r="122" spans="1:16" hidden="1" outlineLevel="1" collapsed="1">
      <c r="A122" s="9">
        <v>43922</v>
      </c>
      <c r="B122" s="15">
        <v>8.4799000000000007</v>
      </c>
      <c r="C122" s="15">
        <v>5.8114999999999997</v>
      </c>
      <c r="D122" s="15">
        <v>9.0427</v>
      </c>
      <c r="E122" s="15">
        <v>6.4702000000000002</v>
      </c>
      <c r="F122" s="15">
        <v>3.3616000000000001</v>
      </c>
      <c r="G122" s="15">
        <v>11.9125</v>
      </c>
      <c r="H122" s="15">
        <v>6.8188000000000004</v>
      </c>
      <c r="I122" s="15">
        <v>12.652200000000001</v>
      </c>
      <c r="J122" s="15">
        <v>11.8764</v>
      </c>
      <c r="K122" s="15">
        <v>9.8786000000000005</v>
      </c>
      <c r="L122" s="15">
        <v>2.0030000000000001</v>
      </c>
      <c r="M122" s="15">
        <v>0.2928</v>
      </c>
      <c r="N122" s="15">
        <v>1.7995000000000001</v>
      </c>
      <c r="O122" s="15">
        <v>3.7631999999999999</v>
      </c>
      <c r="P122" s="15">
        <v>3.3412000000000002</v>
      </c>
    </row>
    <row r="123" spans="1:16" hidden="1" outlineLevel="1" collapsed="1">
      <c r="A123" s="9">
        <v>43952</v>
      </c>
      <c r="B123" s="15">
        <v>7.9839000000000002</v>
      </c>
      <c r="C123" s="15">
        <v>5.7994000000000003</v>
      </c>
      <c r="D123" s="15">
        <v>8.3711000000000002</v>
      </c>
      <c r="E123" s="15">
        <v>5.6497999999999999</v>
      </c>
      <c r="F123" s="15">
        <v>4.7035</v>
      </c>
      <c r="G123" s="15">
        <v>11.5001</v>
      </c>
      <c r="H123" s="15">
        <v>6.5484999999999998</v>
      </c>
      <c r="I123" s="15">
        <v>12.172499999999999</v>
      </c>
      <c r="J123" s="15">
        <v>12.302099999999999</v>
      </c>
      <c r="K123" s="15">
        <v>11.840400000000001</v>
      </c>
      <c r="L123" s="15">
        <v>1.8664000000000001</v>
      </c>
      <c r="M123" s="15">
        <v>0.41449999999999998</v>
      </c>
      <c r="N123" s="15">
        <v>1.7425999999999999</v>
      </c>
      <c r="O123" s="15">
        <v>2.9611000000000001</v>
      </c>
      <c r="P123" s="15">
        <v>4.4451000000000001</v>
      </c>
    </row>
    <row r="124" spans="1:16" hidden="1" outlineLevel="1" collapsed="1">
      <c r="A124" s="9">
        <v>43983</v>
      </c>
      <c r="B124" s="15">
        <v>7.8078000000000003</v>
      </c>
      <c r="C124" s="15">
        <v>5.0738000000000003</v>
      </c>
      <c r="D124" s="15">
        <v>8.0955999999999992</v>
      </c>
      <c r="E124" s="15">
        <v>6.9118000000000004</v>
      </c>
      <c r="F124" s="15">
        <v>10.031700000000001</v>
      </c>
      <c r="G124" s="15">
        <v>11.048</v>
      </c>
      <c r="H124" s="15">
        <v>5.5247000000000002</v>
      </c>
      <c r="I124" s="15">
        <v>11.612500000000001</v>
      </c>
      <c r="J124" s="15">
        <v>12.304600000000001</v>
      </c>
      <c r="K124" s="15">
        <v>15.1648</v>
      </c>
      <c r="L124" s="15">
        <v>1.5882000000000001</v>
      </c>
      <c r="M124" s="15">
        <v>0.2114</v>
      </c>
      <c r="N124" s="15">
        <v>1.5269999999999999</v>
      </c>
      <c r="O124" s="15">
        <v>2.3188</v>
      </c>
      <c r="P124" s="15">
        <v>4.1811999999999996</v>
      </c>
    </row>
    <row r="125" spans="1:16" hidden="1" outlineLevel="1" collapsed="1">
      <c r="A125" s="9">
        <v>44013</v>
      </c>
      <c r="B125" s="15">
        <v>6.7621000000000002</v>
      </c>
      <c r="C125" s="15">
        <v>4.6054000000000004</v>
      </c>
      <c r="D125" s="15">
        <v>7.1406000000000001</v>
      </c>
      <c r="E125" s="15">
        <v>4.8476999999999997</v>
      </c>
      <c r="F125" s="15">
        <v>6.4599000000000002</v>
      </c>
      <c r="G125" s="15">
        <v>9.8793000000000006</v>
      </c>
      <c r="H125" s="15">
        <v>5.1127000000000002</v>
      </c>
      <c r="I125" s="15">
        <v>10.7117</v>
      </c>
      <c r="J125" s="15">
        <v>9.0382999999999996</v>
      </c>
      <c r="K125" s="15">
        <v>8.8544</v>
      </c>
      <c r="L125" s="15">
        <v>1.5429999999999999</v>
      </c>
      <c r="M125" s="15">
        <v>0.1555</v>
      </c>
      <c r="N125" s="15">
        <v>1.4207000000000001</v>
      </c>
      <c r="O125" s="15">
        <v>2.8927</v>
      </c>
      <c r="P125" s="15">
        <v>4.0670999999999999</v>
      </c>
    </row>
    <row r="126" spans="1:16" hidden="1" outlineLevel="1" collapsed="1">
      <c r="A126" s="9">
        <v>44044</v>
      </c>
      <c r="B126" s="15">
        <v>6.8906000000000001</v>
      </c>
      <c r="C126" s="15">
        <v>4.1520000000000001</v>
      </c>
      <c r="D126" s="15">
        <v>7.0770999999999997</v>
      </c>
      <c r="E126" s="15">
        <v>7.3407</v>
      </c>
      <c r="F126" s="15">
        <v>4.7586000000000004</v>
      </c>
      <c r="G126" s="15">
        <v>10.0375</v>
      </c>
      <c r="H126" s="15">
        <v>4.5411999999999999</v>
      </c>
      <c r="I126" s="15">
        <v>10.397</v>
      </c>
      <c r="J126" s="15">
        <v>13.117100000000001</v>
      </c>
      <c r="K126" s="15">
        <v>11.355600000000001</v>
      </c>
      <c r="L126" s="15">
        <v>1.4682999999999999</v>
      </c>
      <c r="M126" s="15">
        <v>3.9800000000000002E-2</v>
      </c>
      <c r="N126" s="15">
        <v>1.2676000000000001</v>
      </c>
      <c r="O126" s="15">
        <v>2.2610999999999999</v>
      </c>
      <c r="P126" s="15">
        <v>4.5704000000000002</v>
      </c>
    </row>
    <row r="127" spans="1:16" hidden="1" outlineLevel="1" collapsed="1">
      <c r="A127" s="9">
        <v>44075</v>
      </c>
      <c r="B127" s="15">
        <v>6.2866</v>
      </c>
      <c r="C127" s="15">
        <v>3.5945</v>
      </c>
      <c r="D127" s="15">
        <v>6.6283000000000003</v>
      </c>
      <c r="E127" s="15">
        <v>5.3400999999999996</v>
      </c>
      <c r="F127" s="15">
        <v>7.2119999999999997</v>
      </c>
      <c r="G127" s="15">
        <v>9.3709000000000007</v>
      </c>
      <c r="H127" s="15">
        <v>4.0788000000000002</v>
      </c>
      <c r="I127" s="15">
        <v>9.9854000000000003</v>
      </c>
      <c r="J127" s="15">
        <v>11.376200000000001</v>
      </c>
      <c r="K127" s="15">
        <v>7.7057000000000002</v>
      </c>
      <c r="L127" s="15">
        <v>1.3261000000000001</v>
      </c>
      <c r="M127" s="15">
        <v>2.35E-2</v>
      </c>
      <c r="N127" s="15">
        <v>1.2683</v>
      </c>
      <c r="O127" s="15">
        <v>1.9588000000000001</v>
      </c>
      <c r="P127" s="15">
        <v>3.3771</v>
      </c>
    </row>
    <row r="128" spans="1:16" hidden="1" outlineLevel="1" collapsed="1">
      <c r="A128" s="9">
        <v>44105</v>
      </c>
      <c r="B128" s="15">
        <v>6.3673000000000002</v>
      </c>
      <c r="C128" s="15">
        <v>4.2230999999999996</v>
      </c>
      <c r="D128" s="15">
        <v>6.6863999999999999</v>
      </c>
      <c r="E128" s="15">
        <v>6.6139000000000001</v>
      </c>
      <c r="F128" s="15">
        <v>10.3506</v>
      </c>
      <c r="G128" s="15">
        <v>8.7905999999999995</v>
      </c>
      <c r="H128" s="15">
        <v>4.5225999999999997</v>
      </c>
      <c r="I128" s="15">
        <v>9.6989999999999998</v>
      </c>
      <c r="J128" s="15">
        <v>9.9465000000000003</v>
      </c>
      <c r="K128" s="15">
        <v>11.584199999999999</v>
      </c>
      <c r="L128" s="15">
        <v>1.1825000000000001</v>
      </c>
      <c r="M128" s="15">
        <v>3.39E-2</v>
      </c>
      <c r="N128" s="15">
        <v>1.1805000000000001</v>
      </c>
      <c r="O128" s="15">
        <v>1.6559999999999999</v>
      </c>
      <c r="P128" s="15">
        <v>4.1811999999999996</v>
      </c>
    </row>
    <row r="129" spans="1:16" hidden="1" outlineLevel="1" collapsed="1">
      <c r="A129" s="9">
        <v>44136</v>
      </c>
      <c r="B129" s="15">
        <v>5.4305000000000003</v>
      </c>
      <c r="C129" s="15">
        <v>3.5478000000000001</v>
      </c>
      <c r="D129" s="15">
        <v>5.7355</v>
      </c>
      <c r="E129" s="15">
        <v>4.3594999999999997</v>
      </c>
      <c r="F129" s="15">
        <v>2.633</v>
      </c>
      <c r="G129" s="15">
        <v>7.9717000000000002</v>
      </c>
      <c r="H129" s="15">
        <v>4.3022999999999998</v>
      </c>
      <c r="I129" s="15">
        <v>8.4610000000000003</v>
      </c>
      <c r="J129" s="15">
        <v>8.3529999999999998</v>
      </c>
      <c r="K129" s="15">
        <v>7.282</v>
      </c>
      <c r="L129" s="15">
        <v>1.1160000000000001</v>
      </c>
      <c r="M129" s="15">
        <v>5.7500000000000002E-2</v>
      </c>
      <c r="N129" s="15">
        <v>1.0250999999999999</v>
      </c>
      <c r="O129" s="15">
        <v>1.9995000000000001</v>
      </c>
      <c r="P129" s="15">
        <v>2.4792999999999998</v>
      </c>
    </row>
    <row r="130" spans="1:16" hidden="1" outlineLevel="1" collapsed="1">
      <c r="A130" s="9">
        <v>44166</v>
      </c>
      <c r="B130" s="15">
        <v>5.7089999999999996</v>
      </c>
      <c r="C130" s="15">
        <v>3.5287000000000002</v>
      </c>
      <c r="D130" s="15">
        <v>5.8594999999999997</v>
      </c>
      <c r="E130" s="15">
        <v>6.0980999999999996</v>
      </c>
      <c r="F130" s="15">
        <v>13.213699999999999</v>
      </c>
      <c r="G130" s="15">
        <v>7.4962999999999997</v>
      </c>
      <c r="H130" s="15">
        <v>4.2518000000000002</v>
      </c>
      <c r="I130" s="15">
        <v>7.6993</v>
      </c>
      <c r="J130" s="15">
        <v>9.3596000000000004</v>
      </c>
      <c r="K130" s="15">
        <v>16.231999999999999</v>
      </c>
      <c r="L130" s="15">
        <v>1.3283</v>
      </c>
      <c r="M130" s="15">
        <v>1.4999999999999999E-2</v>
      </c>
      <c r="N130" s="15">
        <v>1.2799</v>
      </c>
      <c r="O130" s="15">
        <v>2.2054</v>
      </c>
      <c r="P130" s="15">
        <v>3.6579999999999999</v>
      </c>
    </row>
    <row r="131" spans="1:16" hidden="1" outlineLevel="1" collapsed="1">
      <c r="A131" s="9">
        <v>44197</v>
      </c>
      <c r="B131" s="15">
        <v>5.6105</v>
      </c>
      <c r="C131" s="15">
        <v>3.4361000000000002</v>
      </c>
      <c r="D131" s="15">
        <v>5.8112000000000004</v>
      </c>
      <c r="E131" s="15">
        <v>5.3243999999999998</v>
      </c>
      <c r="F131" s="15">
        <v>5.9001999999999999</v>
      </c>
      <c r="G131" s="15">
        <v>7.6085000000000003</v>
      </c>
      <c r="H131" s="15">
        <v>3.9737</v>
      </c>
      <c r="I131" s="15">
        <v>7.8776000000000002</v>
      </c>
      <c r="J131" s="15">
        <v>8.8666</v>
      </c>
      <c r="K131" s="15">
        <v>11.098699999999999</v>
      </c>
      <c r="L131" s="15">
        <v>1.1966000000000001</v>
      </c>
      <c r="M131" s="15">
        <v>9.3200000000000005E-2</v>
      </c>
      <c r="N131" s="15">
        <v>1.1173</v>
      </c>
      <c r="O131" s="15">
        <v>1.7901</v>
      </c>
      <c r="P131" s="15">
        <v>3.8283</v>
      </c>
    </row>
    <row r="132" spans="1:16" hidden="1" outlineLevel="1" collapsed="1">
      <c r="A132" s="9">
        <v>44228</v>
      </c>
      <c r="B132" s="15">
        <v>5.5179999999999998</v>
      </c>
      <c r="C132" s="15">
        <v>3.3138000000000001</v>
      </c>
      <c r="D132" s="15">
        <v>5.1230000000000002</v>
      </c>
      <c r="E132" s="15">
        <v>9.5840999999999994</v>
      </c>
      <c r="F132" s="15">
        <v>6.9177</v>
      </c>
      <c r="G132" s="15">
        <v>7.7868000000000004</v>
      </c>
      <c r="H132" s="15">
        <v>3.7863000000000002</v>
      </c>
      <c r="I132" s="15">
        <v>7.5113000000000003</v>
      </c>
      <c r="J132" s="15">
        <v>12.0281</v>
      </c>
      <c r="K132" s="15">
        <v>11.0299</v>
      </c>
      <c r="L132" s="15">
        <v>0.88360000000000005</v>
      </c>
      <c r="M132" s="15">
        <v>2.3400000000000001E-2</v>
      </c>
      <c r="N132" s="15">
        <v>0.7913</v>
      </c>
      <c r="O132" s="15">
        <v>1.8434999999999999</v>
      </c>
      <c r="P132" s="15">
        <v>4.1562999999999999</v>
      </c>
    </row>
    <row r="133" spans="1:16" hidden="1" outlineLevel="1" collapsed="1">
      <c r="A133" s="9">
        <v>44256</v>
      </c>
      <c r="B133" s="15">
        <v>4.7100999999999997</v>
      </c>
      <c r="C133" s="15">
        <v>3.7117</v>
      </c>
      <c r="D133" s="15">
        <v>4.8255999999999997</v>
      </c>
      <c r="E133" s="15">
        <v>4.2679</v>
      </c>
      <c r="F133" s="15">
        <v>10.87</v>
      </c>
      <c r="G133" s="15">
        <v>7.1452999999999998</v>
      </c>
      <c r="H133" s="15">
        <v>4.3893000000000004</v>
      </c>
      <c r="I133" s="15">
        <v>7.4558999999999997</v>
      </c>
      <c r="J133" s="15">
        <v>7.6688000000000001</v>
      </c>
      <c r="K133" s="15">
        <v>10.87</v>
      </c>
      <c r="L133" s="15">
        <v>0.55620000000000003</v>
      </c>
      <c r="M133" s="15">
        <v>7.5300000000000006E-2</v>
      </c>
      <c r="N133" s="15">
        <v>0.52049999999999996</v>
      </c>
      <c r="O133" s="15">
        <v>1.1384000000000001</v>
      </c>
      <c r="P133" s="15" t="s">
        <v>265</v>
      </c>
    </row>
    <row r="134" spans="1:16" hidden="1" outlineLevel="1" collapsed="1">
      <c r="A134" s="9">
        <v>44287</v>
      </c>
      <c r="B134" s="15">
        <v>4.4827000000000004</v>
      </c>
      <c r="C134" s="15">
        <v>3.7181000000000002</v>
      </c>
      <c r="D134" s="15">
        <v>4.5301</v>
      </c>
      <c r="E134" s="15">
        <v>5.3646000000000003</v>
      </c>
      <c r="F134" s="15">
        <v>3.7164999999999999</v>
      </c>
      <c r="G134" s="15">
        <v>6.5544000000000002</v>
      </c>
      <c r="H134" s="15">
        <v>4.0469999999999997</v>
      </c>
      <c r="I134" s="15">
        <v>6.9622000000000002</v>
      </c>
      <c r="J134" s="15">
        <v>7.6436999999999999</v>
      </c>
      <c r="K134" s="15">
        <v>10.123900000000001</v>
      </c>
      <c r="L134" s="15">
        <v>0.54279999999999995</v>
      </c>
      <c r="M134" s="15">
        <v>8.2000000000000003E-2</v>
      </c>
      <c r="N134" s="15">
        <v>0.4824</v>
      </c>
      <c r="O134" s="15">
        <v>1.7145999999999999</v>
      </c>
      <c r="P134" s="15">
        <v>1.1003000000000001</v>
      </c>
    </row>
    <row r="135" spans="1:16" hidden="1" outlineLevel="1" collapsed="1">
      <c r="A135" s="9">
        <v>44317</v>
      </c>
      <c r="B135" s="15">
        <v>4.8442999999999996</v>
      </c>
      <c r="C135" s="15">
        <v>3.8214999999999999</v>
      </c>
      <c r="D135" s="15">
        <v>4.8643000000000001</v>
      </c>
      <c r="E135" s="15">
        <v>6.1193999999999997</v>
      </c>
      <c r="F135" s="15">
        <v>8.0120000000000005</v>
      </c>
      <c r="G135" s="15">
        <v>7.0092999999999996</v>
      </c>
      <c r="H135" s="15">
        <v>3.9762</v>
      </c>
      <c r="I135" s="15">
        <v>7.3006000000000002</v>
      </c>
      <c r="J135" s="15">
        <v>8.0058000000000007</v>
      </c>
      <c r="K135" s="15">
        <v>11.065</v>
      </c>
      <c r="L135" s="15">
        <v>0.54469999999999996</v>
      </c>
      <c r="M135" s="15">
        <v>8.8000000000000005E-3</v>
      </c>
      <c r="N135" s="15">
        <v>0.52470000000000006</v>
      </c>
      <c r="O135" s="15">
        <v>1.19</v>
      </c>
      <c r="P135" s="15">
        <v>3.9767000000000001</v>
      </c>
    </row>
    <row r="136" spans="1:16" hidden="1" outlineLevel="1" collapsed="1">
      <c r="A136" s="9">
        <v>44348</v>
      </c>
      <c r="B136" s="15">
        <v>5.0349000000000004</v>
      </c>
      <c r="C136" s="15">
        <v>3.9037999999999999</v>
      </c>
      <c r="D136" s="15">
        <v>5.0913000000000004</v>
      </c>
      <c r="E136" s="15">
        <v>5.7712000000000003</v>
      </c>
      <c r="F136" s="15">
        <v>9.9175000000000004</v>
      </c>
      <c r="G136" s="15">
        <v>6.6182999999999996</v>
      </c>
      <c r="H136" s="15">
        <v>4.3097000000000003</v>
      </c>
      <c r="I136" s="15">
        <v>6.806</v>
      </c>
      <c r="J136" s="15">
        <v>8.1280999999999999</v>
      </c>
      <c r="K136" s="15">
        <v>11.509499999999999</v>
      </c>
      <c r="L136" s="15">
        <v>0.52139999999999997</v>
      </c>
      <c r="M136" s="15">
        <v>2.2200000000000001E-2</v>
      </c>
      <c r="N136" s="15">
        <v>0.48220000000000002</v>
      </c>
      <c r="O136" s="15">
        <v>1.1620999999999999</v>
      </c>
      <c r="P136" s="15">
        <v>4.4242999999999997</v>
      </c>
    </row>
    <row r="137" spans="1:16" hidden="1" outlineLevel="1" collapsed="1">
      <c r="A137" s="9">
        <v>44378</v>
      </c>
      <c r="B137" s="15">
        <v>4.8731</v>
      </c>
      <c r="C137" s="15">
        <v>3.0129000000000001</v>
      </c>
      <c r="D137" s="15">
        <v>4.9814999999999996</v>
      </c>
      <c r="E137" s="15">
        <v>5.7065999999999999</v>
      </c>
      <c r="F137" s="15">
        <v>3.8269000000000002</v>
      </c>
      <c r="G137" s="15">
        <v>6.5709</v>
      </c>
      <c r="H137" s="15">
        <v>3.5135000000000001</v>
      </c>
      <c r="I137" s="15">
        <v>6.7807000000000004</v>
      </c>
      <c r="J137" s="15">
        <v>7.8452999999999999</v>
      </c>
      <c r="K137" s="15">
        <v>11.452400000000001</v>
      </c>
      <c r="L137" s="15">
        <v>0.57010000000000005</v>
      </c>
      <c r="M137" s="15">
        <v>0.1017</v>
      </c>
      <c r="N137" s="15">
        <v>0.45789999999999997</v>
      </c>
      <c r="O137" s="15">
        <v>0.74380000000000002</v>
      </c>
      <c r="P137" s="15">
        <v>3.4763000000000002</v>
      </c>
    </row>
    <row r="138" spans="1:16" hidden="1" outlineLevel="1" collapsed="1">
      <c r="A138" s="9">
        <v>44409</v>
      </c>
      <c r="B138" s="15">
        <v>4.7405999999999997</v>
      </c>
      <c r="C138" s="15">
        <v>3.1303000000000001</v>
      </c>
      <c r="D138" s="15">
        <v>4.8554000000000004</v>
      </c>
      <c r="E138" s="15">
        <v>5.8327999999999998</v>
      </c>
      <c r="F138" s="15">
        <v>6.7469999999999999</v>
      </c>
      <c r="G138" s="15">
        <v>6.5437000000000003</v>
      </c>
      <c r="H138" s="15">
        <v>3.7867000000000002</v>
      </c>
      <c r="I138" s="15">
        <v>6.7914000000000003</v>
      </c>
      <c r="J138" s="15">
        <v>8.6286000000000005</v>
      </c>
      <c r="K138" s="15">
        <v>12.2995</v>
      </c>
      <c r="L138" s="15">
        <v>0.36649999999999999</v>
      </c>
      <c r="M138" s="15">
        <v>9.1300000000000006E-2</v>
      </c>
      <c r="N138" s="15">
        <v>0.35289999999999999</v>
      </c>
      <c r="O138" s="15">
        <v>0.77439999999999998</v>
      </c>
      <c r="P138" s="15">
        <v>1.7401</v>
      </c>
    </row>
    <row r="139" spans="1:16" hidden="1" outlineLevel="1" collapsed="1">
      <c r="A139" s="9">
        <v>44440</v>
      </c>
      <c r="B139" s="15">
        <v>4.8771000000000004</v>
      </c>
      <c r="C139" s="15">
        <v>4.9324000000000003</v>
      </c>
      <c r="D139" s="15">
        <v>5.0304000000000002</v>
      </c>
      <c r="E139" s="15">
        <v>3.6103999999999998</v>
      </c>
      <c r="F139" s="15">
        <v>8.9147999999999996</v>
      </c>
      <c r="G139" s="15">
        <v>6.6696999999999997</v>
      </c>
      <c r="H139" s="15">
        <v>5.3353000000000002</v>
      </c>
      <c r="I139" s="15">
        <v>6.8521000000000001</v>
      </c>
      <c r="J139" s="15">
        <v>8.8449000000000009</v>
      </c>
      <c r="K139" s="15">
        <v>11.0725</v>
      </c>
      <c r="L139" s="15">
        <v>0.48430000000000001</v>
      </c>
      <c r="M139" s="15">
        <v>5.9499999999999997E-2</v>
      </c>
      <c r="N139" s="15">
        <v>0.37559999999999999</v>
      </c>
      <c r="O139" s="15">
        <v>0.90780000000000005</v>
      </c>
      <c r="P139" s="15">
        <v>2.1962000000000002</v>
      </c>
    </row>
    <row r="140" spans="1:16" hidden="1" outlineLevel="1" collapsed="1">
      <c r="A140" s="9">
        <v>44470</v>
      </c>
      <c r="B140" s="15">
        <v>4.8071999999999999</v>
      </c>
      <c r="C140" s="15">
        <v>3.6844000000000001</v>
      </c>
      <c r="D140" s="15">
        <v>4.8335999999999997</v>
      </c>
      <c r="E140" s="15">
        <v>5.9503000000000004</v>
      </c>
      <c r="F140" s="15">
        <v>6.5515999999999996</v>
      </c>
      <c r="G140" s="15">
        <v>6.0972999999999997</v>
      </c>
      <c r="H140" s="15">
        <v>4.4046000000000003</v>
      </c>
      <c r="I140" s="15">
        <v>6.1238000000000001</v>
      </c>
      <c r="J140" s="15">
        <v>8.5752000000000006</v>
      </c>
      <c r="K140" s="15">
        <v>11.5791</v>
      </c>
      <c r="L140" s="15">
        <v>0.44619999999999999</v>
      </c>
      <c r="M140" s="15">
        <v>4.1399999999999999E-2</v>
      </c>
      <c r="N140" s="15">
        <v>0.33460000000000001</v>
      </c>
      <c r="O140" s="15">
        <v>1.3832</v>
      </c>
      <c r="P140" s="15">
        <v>2.7054999999999998</v>
      </c>
    </row>
    <row r="141" spans="1:16" hidden="1" outlineLevel="1" collapsed="1">
      <c r="A141" s="9">
        <v>44501</v>
      </c>
      <c r="B141" s="15">
        <v>5.1205999999999996</v>
      </c>
      <c r="C141" s="15">
        <v>3.3418000000000001</v>
      </c>
      <c r="D141" s="15">
        <v>5.1577000000000002</v>
      </c>
      <c r="E141" s="15">
        <v>6.7088000000000001</v>
      </c>
      <c r="F141" s="15">
        <v>8.2708999999999993</v>
      </c>
      <c r="G141" s="15">
        <v>6.7431999999999999</v>
      </c>
      <c r="H141" s="15">
        <v>3.9685000000000001</v>
      </c>
      <c r="I141" s="15">
        <v>6.9237000000000002</v>
      </c>
      <c r="J141" s="15">
        <v>8.4949999999999992</v>
      </c>
      <c r="K141" s="15">
        <v>11.9574</v>
      </c>
      <c r="L141" s="15">
        <v>0.42370000000000002</v>
      </c>
      <c r="M141" s="15">
        <v>5.5E-2</v>
      </c>
      <c r="N141" s="15">
        <v>0.33839999999999998</v>
      </c>
      <c r="O141" s="15">
        <v>1.4610000000000001</v>
      </c>
      <c r="P141" s="15">
        <v>2.5596000000000001</v>
      </c>
    </row>
    <row r="142" spans="1:16" hidden="1" outlineLevel="1" collapsed="1">
      <c r="A142" s="9">
        <v>44531</v>
      </c>
      <c r="B142" s="15">
        <v>5.4615</v>
      </c>
      <c r="C142" s="15">
        <v>3.9942000000000002</v>
      </c>
      <c r="D142" s="15">
        <v>5.2849000000000004</v>
      </c>
      <c r="E142" s="15">
        <v>7.9164000000000003</v>
      </c>
      <c r="F142" s="15">
        <v>4.8204000000000002</v>
      </c>
      <c r="G142" s="15">
        <v>6.8628999999999998</v>
      </c>
      <c r="H142" s="15">
        <v>4.165</v>
      </c>
      <c r="I142" s="15">
        <v>6.9935</v>
      </c>
      <c r="J142" s="15">
        <v>9.6740999999999993</v>
      </c>
      <c r="K142" s="15">
        <v>11.622199999999999</v>
      </c>
      <c r="L142" s="15">
        <v>0.5776</v>
      </c>
      <c r="M142" s="15">
        <v>1.5699999999999999E-2</v>
      </c>
      <c r="N142" s="15">
        <v>0.43330000000000002</v>
      </c>
      <c r="O142" s="15">
        <v>1.3042</v>
      </c>
      <c r="P142" s="15">
        <v>3.8812000000000002</v>
      </c>
    </row>
    <row r="143" spans="1:16" hidden="1" outlineLevel="1" collapsed="1">
      <c r="A143" s="9">
        <v>44562</v>
      </c>
      <c r="B143" s="15">
        <v>4.8648999999999996</v>
      </c>
      <c r="C143" s="15">
        <v>3.9268000000000001</v>
      </c>
      <c r="D143" s="15">
        <v>4.8154000000000003</v>
      </c>
      <c r="E143" s="15">
        <v>6.4032</v>
      </c>
      <c r="F143" s="15">
        <v>9.2203999999999997</v>
      </c>
      <c r="G143" s="15">
        <v>6.3368000000000002</v>
      </c>
      <c r="H143" s="15">
        <v>4.2111000000000001</v>
      </c>
      <c r="I143" s="15">
        <v>6.5103</v>
      </c>
      <c r="J143" s="15">
        <v>8.0198</v>
      </c>
      <c r="K143" s="15">
        <v>12.5486</v>
      </c>
      <c r="L143" s="15">
        <v>0.48880000000000001</v>
      </c>
      <c r="M143" s="15">
        <v>3.6999999999999998E-2</v>
      </c>
      <c r="N143" s="15">
        <v>0.43640000000000001</v>
      </c>
      <c r="O143" s="15">
        <v>1.0285</v>
      </c>
      <c r="P143" s="15">
        <v>4.0159000000000002</v>
      </c>
    </row>
    <row r="144" spans="1:16" hidden="1" outlineLevel="1" collapsed="1">
      <c r="A144" s="9">
        <v>44593</v>
      </c>
      <c r="B144" s="15">
        <v>5.2939999999999996</v>
      </c>
      <c r="C144" s="15">
        <v>4.3803000000000001</v>
      </c>
      <c r="D144" s="15">
        <v>5.3560999999999996</v>
      </c>
      <c r="E144" s="15">
        <v>7.0548000000000002</v>
      </c>
      <c r="F144" s="15">
        <v>4.2725</v>
      </c>
      <c r="G144" s="15">
        <v>6.5998000000000001</v>
      </c>
      <c r="H144" s="15">
        <v>4.6456</v>
      </c>
      <c r="I144" s="15">
        <v>7.0003000000000002</v>
      </c>
      <c r="J144" s="15">
        <v>8.9504999999999999</v>
      </c>
      <c r="K144" s="15">
        <v>11.539099999999999</v>
      </c>
      <c r="L144" s="15">
        <v>0.46500000000000002</v>
      </c>
      <c r="M144" s="15">
        <v>4.7899999999999998E-2</v>
      </c>
      <c r="N144" s="15">
        <v>0.44679999999999997</v>
      </c>
      <c r="O144" s="15">
        <v>0.77949999999999997</v>
      </c>
      <c r="P144" s="15">
        <v>3.0464000000000002</v>
      </c>
    </row>
    <row r="145" spans="1:16" hidden="1" outlineLevel="1" collapsed="1">
      <c r="A145" s="9">
        <v>44621</v>
      </c>
      <c r="B145" s="15">
        <v>5.0900999999999996</v>
      </c>
      <c r="C145" s="15">
        <v>4.2645</v>
      </c>
      <c r="D145" s="15">
        <v>5.0987</v>
      </c>
      <c r="E145" s="15">
        <v>8.423</v>
      </c>
      <c r="F145" s="15">
        <v>4.8840000000000003</v>
      </c>
      <c r="G145" s="15">
        <v>6.1195000000000004</v>
      </c>
      <c r="H145" s="15">
        <v>4.3239999999999998</v>
      </c>
      <c r="I145" s="15">
        <v>6.3661000000000003</v>
      </c>
      <c r="J145" s="15">
        <v>10.345499999999999</v>
      </c>
      <c r="K145" s="15">
        <v>4.8840000000000003</v>
      </c>
      <c r="L145" s="15">
        <v>0.53259999999999996</v>
      </c>
      <c r="M145" s="15">
        <v>2.3099999999999999E-2</v>
      </c>
      <c r="N145" s="15">
        <v>0.5333</v>
      </c>
      <c r="O145" s="15">
        <v>0.66810000000000003</v>
      </c>
      <c r="P145" s="15" t="s">
        <v>265</v>
      </c>
    </row>
    <row r="146" spans="1:16" hidden="1" outlineLevel="1" collapsed="1">
      <c r="A146" s="9">
        <v>44652</v>
      </c>
      <c r="B146" s="15">
        <v>4.7416</v>
      </c>
      <c r="C146" s="15">
        <v>3.694</v>
      </c>
      <c r="D146" s="15">
        <v>4.6532999999999998</v>
      </c>
      <c r="E146" s="15">
        <v>9.1382999999999992</v>
      </c>
      <c r="F146" s="15">
        <v>1.4447000000000001</v>
      </c>
      <c r="G146" s="15">
        <v>5.7378999999999998</v>
      </c>
      <c r="H146" s="15">
        <v>3.8344999999999998</v>
      </c>
      <c r="I146" s="15">
        <v>5.8037000000000001</v>
      </c>
      <c r="J146" s="15">
        <v>10.247</v>
      </c>
      <c r="K146" s="15">
        <v>1.4219999999999999</v>
      </c>
      <c r="L146" s="15">
        <v>0.5302</v>
      </c>
      <c r="M146" s="15">
        <v>1.2500000000000001E-2</v>
      </c>
      <c r="N146" s="15">
        <v>0.49819999999999998</v>
      </c>
      <c r="O146" s="15">
        <v>1.8521000000000001</v>
      </c>
      <c r="P146" s="15">
        <v>3.3</v>
      </c>
    </row>
    <row r="147" spans="1:16" hidden="1" outlineLevel="1" collapsed="1">
      <c r="A147" s="9">
        <v>44682</v>
      </c>
      <c r="B147" s="15">
        <v>4.7664999999999997</v>
      </c>
      <c r="C147" s="15">
        <v>3.2237</v>
      </c>
      <c r="D147" s="15">
        <v>4.7515999999999998</v>
      </c>
      <c r="E147" s="15">
        <v>8.3689</v>
      </c>
      <c r="F147" s="15">
        <v>6.5487000000000002</v>
      </c>
      <c r="G147" s="15">
        <v>5.5514000000000001</v>
      </c>
      <c r="H147" s="15">
        <v>3.2776999999999998</v>
      </c>
      <c r="I147" s="15">
        <v>5.6566999999999998</v>
      </c>
      <c r="J147" s="15">
        <v>8.9110999999999994</v>
      </c>
      <c r="K147" s="15">
        <v>9.07</v>
      </c>
      <c r="L147" s="15">
        <v>0.51659999999999995</v>
      </c>
      <c r="M147" s="15">
        <v>1.23E-2</v>
      </c>
      <c r="N147" s="15">
        <v>0.4985</v>
      </c>
      <c r="O147" s="15">
        <v>1.4964999999999999</v>
      </c>
      <c r="P147" s="15">
        <v>3.2561</v>
      </c>
    </row>
    <row r="148" spans="1:16" hidden="1" outlineLevel="1" collapsed="1">
      <c r="A148" s="9">
        <v>44713</v>
      </c>
      <c r="B148" s="15">
        <v>5.6379000000000001</v>
      </c>
      <c r="C148" s="15">
        <v>3.0948000000000002</v>
      </c>
      <c r="D148" s="15">
        <v>5.8339999999999996</v>
      </c>
      <c r="E148" s="15">
        <v>7.4372999999999996</v>
      </c>
      <c r="F148" s="15">
        <v>4.2089999999999996</v>
      </c>
      <c r="G148" s="15">
        <v>6.6130000000000004</v>
      </c>
      <c r="H148" s="15">
        <v>3.3290000000000002</v>
      </c>
      <c r="I148" s="15">
        <v>6.8967000000000001</v>
      </c>
      <c r="J148" s="15">
        <v>9.3781999999999996</v>
      </c>
      <c r="K148" s="15">
        <v>5.8773</v>
      </c>
      <c r="L148" s="15">
        <v>0.53859999999999997</v>
      </c>
      <c r="M148" s="15">
        <v>9.1000000000000004E-3</v>
      </c>
      <c r="N148" s="15">
        <v>0.52759999999999996</v>
      </c>
      <c r="O148" s="15">
        <v>1.0895999999999999</v>
      </c>
      <c r="P148" s="15">
        <v>1.2723</v>
      </c>
    </row>
    <row r="149" spans="1:16" hidden="1" outlineLevel="1" collapsed="1">
      <c r="A149" s="9">
        <v>44743</v>
      </c>
      <c r="B149" s="15">
        <v>6.6783000000000001</v>
      </c>
      <c r="C149" s="15">
        <v>4.4722999999999997</v>
      </c>
      <c r="D149" s="15">
        <v>6.7112999999999996</v>
      </c>
      <c r="E149" s="15">
        <v>9.5350999999999999</v>
      </c>
      <c r="F149" s="15">
        <v>3.6932999999999998</v>
      </c>
      <c r="G149" s="15">
        <v>8.0054999999999996</v>
      </c>
      <c r="H149" s="15">
        <v>4.6851000000000003</v>
      </c>
      <c r="I149" s="15">
        <v>8.1882999999999999</v>
      </c>
      <c r="J149" s="15">
        <v>10.6281</v>
      </c>
      <c r="K149" s="15">
        <v>3.6932999999999998</v>
      </c>
      <c r="L149" s="15">
        <v>0.90090000000000003</v>
      </c>
      <c r="M149" s="15">
        <v>3.2099999999999997E-2</v>
      </c>
      <c r="N149" s="15">
        <v>0.89590000000000003</v>
      </c>
      <c r="O149" s="15">
        <v>1.5710999999999999</v>
      </c>
      <c r="P149" s="15" t="s">
        <v>265</v>
      </c>
    </row>
    <row r="150" spans="1:16" hidden="1" outlineLevel="1" collapsed="1">
      <c r="A150" s="9">
        <v>44774</v>
      </c>
      <c r="B150" s="15">
        <v>6.1821999999999999</v>
      </c>
      <c r="C150" s="15">
        <v>3.1705999999999999</v>
      </c>
      <c r="D150" s="15">
        <v>6.2324999999999999</v>
      </c>
      <c r="E150" s="15">
        <v>9.2886000000000006</v>
      </c>
      <c r="F150" s="15">
        <v>3.8178999999999998</v>
      </c>
      <c r="G150" s="15">
        <v>8.7260000000000009</v>
      </c>
      <c r="H150" s="15">
        <v>3.4847999999999999</v>
      </c>
      <c r="I150" s="15">
        <v>9.0272000000000006</v>
      </c>
      <c r="J150" s="15">
        <v>10.8505</v>
      </c>
      <c r="K150" s="15">
        <v>4.8628999999999998</v>
      </c>
      <c r="L150" s="15">
        <v>0.60040000000000004</v>
      </c>
      <c r="M150" s="15">
        <v>0.19309999999999999</v>
      </c>
      <c r="N150" s="15">
        <v>0.57609999999999995</v>
      </c>
      <c r="O150" s="15">
        <v>1.9503999999999999</v>
      </c>
      <c r="P150" s="15">
        <v>3.7275</v>
      </c>
    </row>
    <row r="151" spans="1:16" hidden="1" outlineLevel="1" collapsed="1">
      <c r="A151" s="9">
        <v>44805</v>
      </c>
      <c r="B151" s="15">
        <v>6.1962999999999999</v>
      </c>
      <c r="C151" s="15">
        <v>3.8761999999999999</v>
      </c>
      <c r="D151" s="15">
        <v>6.4162999999999997</v>
      </c>
      <c r="E151" s="15">
        <v>5.6388999999999996</v>
      </c>
      <c r="F151" s="15">
        <v>4.9004000000000003</v>
      </c>
      <c r="G151" s="15">
        <v>9.1645000000000003</v>
      </c>
      <c r="H151" s="15">
        <v>4.0609000000000002</v>
      </c>
      <c r="I151" s="15">
        <v>9.6088000000000005</v>
      </c>
      <c r="J151" s="15">
        <v>11.944699999999999</v>
      </c>
      <c r="K151" s="15">
        <v>4.9004000000000003</v>
      </c>
      <c r="L151" s="15">
        <v>0.52790000000000004</v>
      </c>
      <c r="M151" s="15">
        <v>0.17749999999999999</v>
      </c>
      <c r="N151" s="15">
        <v>0.4798</v>
      </c>
      <c r="O151" s="15">
        <v>0.95909999999999995</v>
      </c>
      <c r="P151" s="15" t="s">
        <v>265</v>
      </c>
    </row>
    <row r="152" spans="1:16" hidden="1" outlineLevel="1" collapsed="1">
      <c r="A152" s="9">
        <v>44835</v>
      </c>
      <c r="B152" s="15">
        <v>6.0816999999999997</v>
      </c>
      <c r="C152" s="15">
        <v>3.9453</v>
      </c>
      <c r="D152" s="15">
        <v>6.0975000000000001</v>
      </c>
      <c r="E152" s="15">
        <v>10.5267</v>
      </c>
      <c r="F152" s="15">
        <v>1.4637</v>
      </c>
      <c r="G152" s="15">
        <v>9.2644000000000002</v>
      </c>
      <c r="H152" s="15">
        <v>4.1961000000000004</v>
      </c>
      <c r="I152" s="15">
        <v>9.8645999999999994</v>
      </c>
      <c r="J152" s="15">
        <v>11.585800000000001</v>
      </c>
      <c r="K152" s="15">
        <v>1.5041</v>
      </c>
      <c r="L152" s="15">
        <v>0.30690000000000001</v>
      </c>
      <c r="M152" s="15">
        <v>0.47199999999999998</v>
      </c>
      <c r="N152" s="15">
        <v>0.28649999999999998</v>
      </c>
      <c r="O152" s="15">
        <v>1.8194999999999999</v>
      </c>
      <c r="P152" s="15">
        <v>0.01</v>
      </c>
    </row>
    <row r="153" spans="1:16" hidden="1" outlineLevel="1" collapsed="1">
      <c r="A153" s="9">
        <v>44866</v>
      </c>
      <c r="B153" s="15">
        <v>6.7563000000000004</v>
      </c>
      <c r="C153" s="15">
        <v>4.1755000000000004</v>
      </c>
      <c r="D153" s="15">
        <v>6.6957000000000004</v>
      </c>
      <c r="E153" s="15">
        <v>11.7248</v>
      </c>
      <c r="F153" s="15">
        <v>4.9310999999999998</v>
      </c>
      <c r="G153" s="15">
        <v>10.517099999999999</v>
      </c>
      <c r="H153" s="15">
        <v>4.3903999999999996</v>
      </c>
      <c r="I153" s="15">
        <v>10.8468</v>
      </c>
      <c r="J153" s="15">
        <v>13.143800000000001</v>
      </c>
      <c r="K153" s="15">
        <v>4.9310999999999998</v>
      </c>
      <c r="L153" s="15">
        <v>0.26279999999999998</v>
      </c>
      <c r="M153" s="15">
        <v>6.6699999999999995E-2</v>
      </c>
      <c r="N153" s="15">
        <v>0.25109999999999999</v>
      </c>
      <c r="O153" s="15">
        <v>1.3703000000000001</v>
      </c>
      <c r="P153" s="15" t="s">
        <v>265</v>
      </c>
    </row>
    <row r="154" spans="1:16" hidden="1" outlineLevel="1" collapsed="1">
      <c r="A154" s="9">
        <v>44896</v>
      </c>
      <c r="B154" s="15">
        <v>6.7247000000000003</v>
      </c>
      <c r="C154" s="15">
        <v>3.9521999999999999</v>
      </c>
      <c r="D154" s="15">
        <v>6.4476000000000004</v>
      </c>
      <c r="E154" s="15">
        <v>13.745100000000001</v>
      </c>
      <c r="F154" s="15">
        <v>16.575399999999998</v>
      </c>
      <c r="G154" s="15">
        <v>10.5959</v>
      </c>
      <c r="H154" s="15">
        <v>4.0658000000000003</v>
      </c>
      <c r="I154" s="15">
        <v>11.0527</v>
      </c>
      <c r="J154" s="15">
        <v>14.656599999999999</v>
      </c>
      <c r="K154" s="15">
        <v>16.575399999999998</v>
      </c>
      <c r="L154" s="15">
        <v>0.2442</v>
      </c>
      <c r="M154" s="15">
        <v>3.5499999999999997E-2</v>
      </c>
      <c r="N154" s="15">
        <v>0.22850000000000001</v>
      </c>
      <c r="O154" s="15">
        <v>1.6623000000000001</v>
      </c>
      <c r="P154" s="15" t="s">
        <v>265</v>
      </c>
    </row>
    <row r="155" spans="1:16" hidden="1" outlineLevel="1" collapsed="1">
      <c r="A155" s="9">
        <v>44927</v>
      </c>
      <c r="B155" s="15">
        <v>6.8228999999999997</v>
      </c>
      <c r="C155" s="15">
        <v>3.7972999999999999</v>
      </c>
      <c r="D155" s="15">
        <v>6.5879000000000003</v>
      </c>
      <c r="E155" s="15">
        <v>14.955399999999999</v>
      </c>
      <c r="F155" s="15">
        <v>17.010999999999999</v>
      </c>
      <c r="G155" s="15">
        <v>11.256600000000001</v>
      </c>
      <c r="H155" s="15">
        <v>4.3091999999999997</v>
      </c>
      <c r="I155" s="15">
        <v>11.5159</v>
      </c>
      <c r="J155" s="15">
        <v>15.418699999999999</v>
      </c>
      <c r="K155" s="15">
        <v>17.742599999999999</v>
      </c>
      <c r="L155" s="15">
        <v>0.29609999999999997</v>
      </c>
      <c r="M155" s="15">
        <v>0.30409999999999998</v>
      </c>
      <c r="N155" s="15">
        <v>0.29049999999999998</v>
      </c>
      <c r="O155" s="15">
        <v>1.7162999999999999</v>
      </c>
      <c r="P155" s="15">
        <v>0.01</v>
      </c>
    </row>
    <row r="156" spans="1:16" hidden="1" outlineLevel="1" collapsed="1">
      <c r="A156" s="9">
        <v>44958</v>
      </c>
      <c r="B156" s="15">
        <v>6.6181000000000001</v>
      </c>
      <c r="C156" s="15">
        <v>3.5945</v>
      </c>
      <c r="D156" s="15">
        <v>6.4419000000000004</v>
      </c>
      <c r="E156" s="15">
        <v>12.5471</v>
      </c>
      <c r="F156" s="15">
        <v>13.0266</v>
      </c>
      <c r="G156" s="15">
        <v>11.4627</v>
      </c>
      <c r="H156" s="15">
        <v>3.9275000000000002</v>
      </c>
      <c r="I156" s="15">
        <v>11.9055</v>
      </c>
      <c r="J156" s="15">
        <v>13.5463</v>
      </c>
      <c r="K156" s="15">
        <v>18.101299999999998</v>
      </c>
      <c r="L156" s="15">
        <v>0.30499999999999999</v>
      </c>
      <c r="M156" s="15">
        <v>8.8599999999999998E-2</v>
      </c>
      <c r="N156" s="15">
        <v>0.29170000000000001</v>
      </c>
      <c r="O156" s="15">
        <v>1.8154999999999999</v>
      </c>
      <c r="P156" s="15">
        <v>1.1000000000000001</v>
      </c>
    </row>
    <row r="157" spans="1:16" hidden="1" outlineLevel="1" collapsed="1">
      <c r="A157" s="9">
        <v>44986</v>
      </c>
      <c r="B157" s="15">
        <v>7.9443999999999999</v>
      </c>
      <c r="C157" s="15">
        <v>3.4117999999999999</v>
      </c>
      <c r="D157" s="15">
        <v>7.8274999999999997</v>
      </c>
      <c r="E157" s="15">
        <v>13.488799999999999</v>
      </c>
      <c r="F157" s="15">
        <v>13.6744</v>
      </c>
      <c r="G157" s="15">
        <v>12.1683</v>
      </c>
      <c r="H157" s="15">
        <v>3.5859999999999999</v>
      </c>
      <c r="I157" s="15">
        <v>12.550800000000001</v>
      </c>
      <c r="J157" s="15">
        <v>14.2125</v>
      </c>
      <c r="K157" s="15">
        <v>15.249599999999999</v>
      </c>
      <c r="L157" s="15">
        <v>0.38579999999999998</v>
      </c>
      <c r="M157" s="15">
        <v>3.8399999999999997E-2</v>
      </c>
      <c r="N157" s="15">
        <v>0.37490000000000001</v>
      </c>
      <c r="O157" s="15">
        <v>1.8873</v>
      </c>
      <c r="P157" s="15">
        <v>1.3583000000000001</v>
      </c>
    </row>
    <row r="158" spans="1:16" hidden="1" outlineLevel="1" collapsed="1">
      <c r="A158" s="9">
        <v>45017</v>
      </c>
      <c r="B158" s="15">
        <v>8.6170000000000009</v>
      </c>
      <c r="C158" s="15">
        <v>3.258</v>
      </c>
      <c r="D158" s="15">
        <v>8.6753999999999998</v>
      </c>
      <c r="E158" s="15">
        <v>12.916399999999999</v>
      </c>
      <c r="F158" s="15">
        <v>17.148299999999999</v>
      </c>
      <c r="G158" s="15">
        <v>12.5695</v>
      </c>
      <c r="H158" s="15">
        <v>3.3237999999999999</v>
      </c>
      <c r="I158" s="15">
        <v>13.1302</v>
      </c>
      <c r="J158" s="15">
        <v>13.927300000000001</v>
      </c>
      <c r="K158" s="15">
        <v>17.605499999999999</v>
      </c>
      <c r="L158" s="15">
        <v>0.42720000000000002</v>
      </c>
      <c r="M158" s="15">
        <v>4.1399999999999999E-2</v>
      </c>
      <c r="N158" s="15">
        <v>0.41549999999999998</v>
      </c>
      <c r="O158" s="15">
        <v>1.6827000000000001</v>
      </c>
      <c r="P158" s="15">
        <v>3.5</v>
      </c>
    </row>
    <row r="159" spans="1:16" hidden="1" outlineLevel="1" collapsed="1">
      <c r="A159" s="9">
        <v>45047</v>
      </c>
      <c r="B159" s="15">
        <v>9.8526000000000007</v>
      </c>
      <c r="C159" s="15">
        <v>2.8862999999999999</v>
      </c>
      <c r="D159" s="15">
        <v>10.1076</v>
      </c>
      <c r="E159" s="15">
        <v>11.4543</v>
      </c>
      <c r="F159" s="15">
        <v>11.7881</v>
      </c>
      <c r="G159" s="15">
        <v>12.9855</v>
      </c>
      <c r="H159" s="15">
        <v>3.0038999999999998</v>
      </c>
      <c r="I159" s="15">
        <v>13.555099999999999</v>
      </c>
      <c r="J159" s="15">
        <v>14.3965</v>
      </c>
      <c r="K159" s="15">
        <v>16.035900000000002</v>
      </c>
      <c r="L159" s="15">
        <v>0.43099999999999999</v>
      </c>
      <c r="M159" s="15">
        <v>6.25E-2</v>
      </c>
      <c r="N159" s="15">
        <v>0.40660000000000002</v>
      </c>
      <c r="O159" s="15">
        <v>0.98209999999999997</v>
      </c>
      <c r="P159" s="15">
        <v>4.7000000000000002E-3</v>
      </c>
    </row>
    <row r="160" spans="1:16" hidden="1" outlineLevel="1" collapsed="1">
      <c r="A160" s="9">
        <v>45078</v>
      </c>
      <c r="B160" s="15">
        <v>10.3483</v>
      </c>
      <c r="C160" s="15">
        <v>2.5869</v>
      </c>
      <c r="D160" s="15">
        <v>10.575100000000001</v>
      </c>
      <c r="E160" s="15">
        <v>13.3535</v>
      </c>
      <c r="F160" s="15">
        <v>12.1272</v>
      </c>
      <c r="G160" s="15">
        <v>13.254200000000001</v>
      </c>
      <c r="H160" s="15">
        <v>2.7936000000000001</v>
      </c>
      <c r="I160" s="15">
        <v>13.815899999999999</v>
      </c>
      <c r="J160" s="15">
        <v>15.150399999999999</v>
      </c>
      <c r="K160" s="15">
        <v>16.062899999999999</v>
      </c>
      <c r="L160" s="15">
        <v>0.65129999999999999</v>
      </c>
      <c r="M160" s="15">
        <v>6.6699999999999995E-2</v>
      </c>
      <c r="N160" s="15">
        <v>0.61990000000000001</v>
      </c>
      <c r="O160" s="15">
        <v>1.724</v>
      </c>
      <c r="P160" s="15">
        <v>2.1629999999999998</v>
      </c>
    </row>
    <row r="161" spans="1:16" hidden="1" outlineLevel="1" collapsed="1">
      <c r="A161" s="9">
        <v>45108</v>
      </c>
      <c r="B161" s="15">
        <v>11.811199999999999</v>
      </c>
      <c r="C161" s="15">
        <v>2.8262</v>
      </c>
      <c r="D161" s="15">
        <v>12.4229</v>
      </c>
      <c r="E161" s="15">
        <v>11.612</v>
      </c>
      <c r="F161" s="15">
        <v>5.3520000000000003</v>
      </c>
      <c r="G161" s="15">
        <v>14.297000000000001</v>
      </c>
      <c r="H161" s="15">
        <v>3.1114000000000002</v>
      </c>
      <c r="I161" s="15">
        <v>15.1485</v>
      </c>
      <c r="J161" s="15">
        <v>13.8613</v>
      </c>
      <c r="K161" s="15">
        <v>7.2934000000000001</v>
      </c>
      <c r="L161" s="15">
        <v>0.71579999999999999</v>
      </c>
      <c r="M161" s="15">
        <v>4.3299999999999998E-2</v>
      </c>
      <c r="N161" s="15">
        <v>0.67469999999999997</v>
      </c>
      <c r="O161" s="15">
        <v>1.8146</v>
      </c>
      <c r="P161" s="15">
        <v>0.01</v>
      </c>
    </row>
    <row r="162" spans="1:16" hidden="1" outlineLevel="1" collapsed="1">
      <c r="A162" s="9">
        <v>45139</v>
      </c>
      <c r="B162" s="15">
        <v>10.8825</v>
      </c>
      <c r="C162" s="15">
        <v>2.7023000000000001</v>
      </c>
      <c r="D162" s="15">
        <v>11.3506</v>
      </c>
      <c r="E162" s="15">
        <v>11.988099999999999</v>
      </c>
      <c r="F162" s="15">
        <v>14.0466</v>
      </c>
      <c r="G162" s="15">
        <v>13.745799999999999</v>
      </c>
      <c r="H162" s="15">
        <v>3.1907000000000001</v>
      </c>
      <c r="I162" s="15">
        <v>14.472799999999999</v>
      </c>
      <c r="J162" s="15">
        <v>14.1069</v>
      </c>
      <c r="K162" s="15">
        <v>15.170500000000001</v>
      </c>
      <c r="L162" s="15">
        <v>0.72160000000000002</v>
      </c>
      <c r="M162" s="15">
        <v>3.9699999999999999E-2</v>
      </c>
      <c r="N162" s="15">
        <v>0.73099999999999998</v>
      </c>
      <c r="O162" s="15">
        <v>1.2790999999999999</v>
      </c>
      <c r="P162" s="15">
        <v>0.67030000000000001</v>
      </c>
    </row>
    <row r="163" spans="1:16" hidden="1" outlineLevel="1" collapsed="1">
      <c r="A163" s="9">
        <v>45170</v>
      </c>
      <c r="B163" s="15">
        <v>10.521800000000001</v>
      </c>
      <c r="C163" s="15">
        <v>3.0377999999999998</v>
      </c>
      <c r="D163" s="15">
        <v>10.8218</v>
      </c>
      <c r="E163" s="15">
        <v>11.9682</v>
      </c>
      <c r="F163" s="15">
        <v>14.9802</v>
      </c>
      <c r="G163" s="15">
        <v>13.927099999999999</v>
      </c>
      <c r="H163" s="15">
        <v>3.5059</v>
      </c>
      <c r="I163" s="15">
        <v>14.4992</v>
      </c>
      <c r="J163" s="15">
        <v>14.6159</v>
      </c>
      <c r="K163" s="15">
        <v>14.9869</v>
      </c>
      <c r="L163" s="15">
        <v>0.75209999999999999</v>
      </c>
      <c r="M163" s="15">
        <v>3.0499999999999999E-2</v>
      </c>
      <c r="N163" s="15">
        <v>0.76200000000000001</v>
      </c>
      <c r="O163" s="15">
        <v>0.99560000000000004</v>
      </c>
      <c r="P163" s="15">
        <v>0.6</v>
      </c>
    </row>
    <row r="164" spans="1:16" hidden="1" outlineLevel="1" collapsed="1">
      <c r="A164" s="9">
        <v>45200</v>
      </c>
      <c r="B164" s="15">
        <v>10.347099999999999</v>
      </c>
      <c r="C164" s="15">
        <v>2.9106999999999998</v>
      </c>
      <c r="D164" s="15">
        <v>10.611000000000001</v>
      </c>
      <c r="E164" s="15">
        <v>11.805</v>
      </c>
      <c r="F164" s="15">
        <v>11.525700000000001</v>
      </c>
      <c r="G164" s="15">
        <v>13.6328</v>
      </c>
      <c r="H164" s="15">
        <v>3.4973000000000001</v>
      </c>
      <c r="I164" s="15">
        <v>14.1342</v>
      </c>
      <c r="J164" s="15">
        <v>14.0852</v>
      </c>
      <c r="K164" s="15">
        <v>15.0619</v>
      </c>
      <c r="L164" s="15">
        <v>0.75349999999999995</v>
      </c>
      <c r="M164" s="15">
        <v>2.3199999999999998E-2</v>
      </c>
      <c r="N164" s="15">
        <v>0.74580000000000002</v>
      </c>
      <c r="O164" s="15">
        <v>1.5278</v>
      </c>
      <c r="P164" s="15">
        <v>0.57130000000000003</v>
      </c>
    </row>
    <row r="165" spans="1:16" hidden="1" outlineLevel="1" collapsed="1">
      <c r="A165" s="9">
        <v>45231</v>
      </c>
      <c r="B165" s="15">
        <v>10.878</v>
      </c>
      <c r="C165" s="15">
        <v>3.0015999999999998</v>
      </c>
      <c r="D165" s="15">
        <v>11.0656</v>
      </c>
      <c r="E165" s="15">
        <v>13.126099999999999</v>
      </c>
      <c r="F165" s="15">
        <v>8.4510000000000005</v>
      </c>
      <c r="G165" s="15">
        <v>13.401</v>
      </c>
      <c r="H165" s="15">
        <v>3.6244999999999998</v>
      </c>
      <c r="I165" s="15">
        <v>13.7339</v>
      </c>
      <c r="J165" s="15">
        <v>14.5228</v>
      </c>
      <c r="K165" s="15">
        <v>14.327500000000001</v>
      </c>
      <c r="L165" s="15">
        <v>0.63439999999999996</v>
      </c>
      <c r="M165" s="15">
        <v>1.9199999999999998E-2</v>
      </c>
      <c r="N165" s="15">
        <v>0.63929999999999998</v>
      </c>
      <c r="O165" s="15">
        <v>1.1177999999999999</v>
      </c>
      <c r="P165" s="15">
        <v>2.6070000000000002</v>
      </c>
    </row>
    <row r="166" spans="1:16" hidden="1" outlineLevel="1" collapsed="1">
      <c r="A166" s="9">
        <v>45261</v>
      </c>
      <c r="B166" s="15">
        <v>10.417999999999999</v>
      </c>
      <c r="C166" s="15">
        <v>2.9550000000000001</v>
      </c>
      <c r="D166" s="15">
        <v>10.653</v>
      </c>
      <c r="E166" s="15">
        <v>12.9602</v>
      </c>
      <c r="F166" s="15">
        <v>14.5145</v>
      </c>
      <c r="G166" s="15">
        <v>13.0732</v>
      </c>
      <c r="H166" s="15">
        <v>3.5185</v>
      </c>
      <c r="I166" s="15">
        <v>13.514900000000001</v>
      </c>
      <c r="J166" s="15">
        <v>14.527799999999999</v>
      </c>
      <c r="K166" s="15">
        <v>14.5145</v>
      </c>
      <c r="L166" s="15">
        <v>0.56169999999999998</v>
      </c>
      <c r="M166" s="15">
        <v>2.3300000000000001E-2</v>
      </c>
      <c r="N166" s="15">
        <v>0.56379999999999997</v>
      </c>
      <c r="O166" s="15">
        <v>1.1240000000000001</v>
      </c>
      <c r="P166" s="15" t="s">
        <v>265</v>
      </c>
    </row>
    <row r="167" spans="1:16" hidden="1" outlineLevel="1" collapsed="1">
      <c r="A167" s="9">
        <v>45292</v>
      </c>
      <c r="B167" s="15">
        <v>11.0542</v>
      </c>
      <c r="C167" s="15">
        <v>2.8978000000000002</v>
      </c>
      <c r="D167" s="15">
        <v>11.2318</v>
      </c>
      <c r="E167" s="15">
        <v>13.0016</v>
      </c>
      <c r="F167" s="15">
        <v>6.9762000000000004</v>
      </c>
      <c r="G167" s="15">
        <v>13.5998</v>
      </c>
      <c r="H167" s="15">
        <v>3.5219999999999998</v>
      </c>
      <c r="I167" s="15">
        <v>13.940899999999999</v>
      </c>
      <c r="J167" s="15">
        <v>14.449</v>
      </c>
      <c r="K167" s="15">
        <v>11.1159</v>
      </c>
      <c r="L167" s="15">
        <v>0.73470000000000002</v>
      </c>
      <c r="M167" s="15">
        <v>1.66E-2</v>
      </c>
      <c r="N167" s="15">
        <v>0.73429999999999995</v>
      </c>
      <c r="O167" s="15">
        <v>1.3245</v>
      </c>
      <c r="P167" s="15">
        <v>3.4441999999999999</v>
      </c>
    </row>
    <row r="168" spans="1:16" hidden="1" outlineLevel="1" collapsed="1">
      <c r="A168" s="9">
        <v>45323</v>
      </c>
      <c r="B168" s="15">
        <v>10.7288</v>
      </c>
      <c r="C168" s="15">
        <v>4.0449999999999999</v>
      </c>
      <c r="D168" s="15">
        <v>11.227499999999999</v>
      </c>
      <c r="E168" s="15">
        <v>12.505100000000001</v>
      </c>
      <c r="F168" s="15">
        <v>4.4827000000000004</v>
      </c>
      <c r="G168" s="15">
        <v>12.8712</v>
      </c>
      <c r="H168" s="15">
        <v>4.423</v>
      </c>
      <c r="I168" s="15">
        <v>13.6351</v>
      </c>
      <c r="J168" s="15">
        <v>14.5779</v>
      </c>
      <c r="K168" s="15">
        <v>11.0153</v>
      </c>
      <c r="L168" s="15">
        <v>0.87280000000000002</v>
      </c>
      <c r="M168" s="15">
        <v>1.5299999999999999E-2</v>
      </c>
      <c r="N168" s="15">
        <v>0.89959999999999996</v>
      </c>
      <c r="O168" s="15">
        <v>1.0249999999999999</v>
      </c>
      <c r="P168" s="15">
        <v>1.6500999999999999</v>
      </c>
    </row>
    <row r="169" spans="1:16" collapsed="1">
      <c r="A169" s="9">
        <v>45352</v>
      </c>
      <c r="B169" s="15">
        <v>10.5983</v>
      </c>
      <c r="C169" s="15">
        <v>3.4706999999999999</v>
      </c>
      <c r="D169" s="15">
        <v>10.7942</v>
      </c>
      <c r="E169" s="15">
        <v>12.800700000000001</v>
      </c>
      <c r="F169" s="15">
        <v>13.042899999999999</v>
      </c>
      <c r="G169" s="15">
        <v>12.795</v>
      </c>
      <c r="H169" s="15">
        <v>4.2083000000000004</v>
      </c>
      <c r="I169" s="15">
        <v>13.108000000000001</v>
      </c>
      <c r="J169" s="15">
        <v>14.5989</v>
      </c>
      <c r="K169" s="15">
        <v>14.031499999999999</v>
      </c>
      <c r="L169" s="15">
        <v>1.0073000000000001</v>
      </c>
      <c r="M169" s="15">
        <v>2.5700000000000001E-2</v>
      </c>
      <c r="N169" s="15">
        <v>1.0364</v>
      </c>
      <c r="O169" s="15">
        <v>1.3317000000000001</v>
      </c>
      <c r="P169" s="15">
        <v>2.9781</v>
      </c>
    </row>
    <row r="170" spans="1:16">
      <c r="A170" s="9">
        <v>45383</v>
      </c>
      <c r="B170" s="15">
        <v>10.261100000000001</v>
      </c>
      <c r="C170" s="15">
        <v>3.6362999999999999</v>
      </c>
      <c r="D170" s="15">
        <v>10.443300000000001</v>
      </c>
      <c r="E170" s="15">
        <v>11.9041</v>
      </c>
      <c r="F170" s="15">
        <v>14.344099999999999</v>
      </c>
      <c r="G170" s="15">
        <v>12.691700000000001</v>
      </c>
      <c r="H170" s="15">
        <v>4.3384</v>
      </c>
      <c r="I170" s="15">
        <v>13.1556</v>
      </c>
      <c r="J170" s="15">
        <v>13.3142</v>
      </c>
      <c r="K170" s="15">
        <v>14.7218</v>
      </c>
      <c r="L170" s="15">
        <v>1.0550999999999999</v>
      </c>
      <c r="M170" s="15">
        <v>2.3199999999999998E-2</v>
      </c>
      <c r="N170" s="15">
        <v>1.1025</v>
      </c>
      <c r="O170" s="15">
        <v>1.0424</v>
      </c>
      <c r="P170" s="15">
        <v>3.1</v>
      </c>
    </row>
    <row r="171" spans="1:16">
      <c r="A171" s="9">
        <v>45413</v>
      </c>
      <c r="B171" s="15">
        <v>10.6052</v>
      </c>
      <c r="C171" s="15">
        <v>3.4030999999999998</v>
      </c>
      <c r="D171" s="15">
        <v>10.9802</v>
      </c>
      <c r="E171" s="15">
        <v>10.695</v>
      </c>
      <c r="F171" s="15">
        <v>13.508699999999999</v>
      </c>
      <c r="G171" s="15">
        <v>12.5029</v>
      </c>
      <c r="H171" s="15">
        <v>4.1483999999999996</v>
      </c>
      <c r="I171" s="15">
        <v>13.0284</v>
      </c>
      <c r="J171" s="15">
        <v>12.113099999999999</v>
      </c>
      <c r="K171" s="15">
        <v>15.172599999999999</v>
      </c>
      <c r="L171" s="15">
        <v>0.98429999999999995</v>
      </c>
      <c r="M171" s="15">
        <v>2.5700000000000001E-2</v>
      </c>
      <c r="N171" s="15">
        <v>1.0963000000000001</v>
      </c>
      <c r="O171" s="15">
        <v>0.55359999999999998</v>
      </c>
      <c r="P171" s="15">
        <v>0.87919999999999998</v>
      </c>
    </row>
    <row r="172" spans="1:16">
      <c r="A172" s="9">
        <v>45444</v>
      </c>
      <c r="B172" s="15">
        <v>10.249599999999999</v>
      </c>
      <c r="C172" s="15">
        <v>3.9348000000000001</v>
      </c>
      <c r="D172" s="15">
        <v>10.700200000000001</v>
      </c>
      <c r="E172" s="15">
        <v>10.768700000000001</v>
      </c>
      <c r="F172" s="15">
        <v>14.5814</v>
      </c>
      <c r="G172" s="15">
        <v>11.9917</v>
      </c>
      <c r="H172" s="15">
        <v>4.4019000000000004</v>
      </c>
      <c r="I172" s="15">
        <v>12.703099999999999</v>
      </c>
      <c r="J172" s="15">
        <v>12.091200000000001</v>
      </c>
      <c r="K172" s="15">
        <v>14.8781</v>
      </c>
      <c r="L172" s="15">
        <v>0.96499999999999997</v>
      </c>
      <c r="M172" s="15">
        <v>1.52E-2</v>
      </c>
      <c r="N172" s="15">
        <v>1.0194000000000001</v>
      </c>
      <c r="O172" s="15">
        <v>0.95960000000000001</v>
      </c>
      <c r="P172" s="15">
        <v>0.50319999999999998</v>
      </c>
    </row>
    <row r="173" spans="1:16">
      <c r="A173" s="9">
        <v>45474</v>
      </c>
      <c r="B173" s="15">
        <v>9.6448</v>
      </c>
      <c r="C173" s="15">
        <v>3.3235000000000001</v>
      </c>
      <c r="D173" s="15">
        <v>9.8743999999999996</v>
      </c>
      <c r="E173" s="15">
        <v>10.4046</v>
      </c>
      <c r="F173" s="15">
        <v>12.3848</v>
      </c>
      <c r="G173" s="15">
        <v>12.011900000000001</v>
      </c>
      <c r="H173" s="15">
        <v>4.1582999999999997</v>
      </c>
      <c r="I173" s="15">
        <v>12.546200000000001</v>
      </c>
      <c r="J173" s="15">
        <v>12.0024</v>
      </c>
      <c r="K173" s="15">
        <v>12.584099999999999</v>
      </c>
      <c r="L173" s="15">
        <v>1.1438999999999999</v>
      </c>
      <c r="M173" s="15">
        <v>1.9400000000000001E-2</v>
      </c>
      <c r="N173" s="15">
        <v>1.2298</v>
      </c>
      <c r="O173" s="15">
        <v>0.97519999999999996</v>
      </c>
      <c r="P173" s="15">
        <v>3</v>
      </c>
    </row>
    <row r="174" spans="1:16">
      <c r="A174" s="9">
        <v>45505</v>
      </c>
      <c r="B174" s="15">
        <v>9.8815000000000008</v>
      </c>
      <c r="C174" s="15">
        <v>3.5790999999999999</v>
      </c>
      <c r="D174" s="15">
        <v>10.374700000000001</v>
      </c>
      <c r="E174" s="15">
        <v>9.3422999999999998</v>
      </c>
      <c r="F174" s="15">
        <v>12.2784</v>
      </c>
      <c r="G174" s="15">
        <v>12.152200000000001</v>
      </c>
      <c r="H174" s="15">
        <v>4.3784999999999998</v>
      </c>
      <c r="I174" s="15">
        <v>12.6914</v>
      </c>
      <c r="J174" s="15">
        <v>11.8367</v>
      </c>
      <c r="K174" s="15">
        <v>14.044700000000001</v>
      </c>
      <c r="L174" s="15">
        <v>1.2545999999999999</v>
      </c>
      <c r="M174" s="15">
        <v>1.8599999999999998E-2</v>
      </c>
      <c r="N174" s="15">
        <v>1.2332000000000001</v>
      </c>
      <c r="O174" s="15">
        <v>1.5751999999999999</v>
      </c>
      <c r="P174" s="15">
        <v>3</v>
      </c>
    </row>
    <row r="175" spans="1:16">
      <c r="A175" s="9">
        <v>45536</v>
      </c>
      <c r="B175" s="15">
        <v>9.3279999999999994</v>
      </c>
      <c r="C175" s="15">
        <v>3.7913000000000001</v>
      </c>
      <c r="D175" s="15">
        <v>9.5883000000000003</v>
      </c>
      <c r="E175" s="15">
        <v>9.5913000000000004</v>
      </c>
      <c r="F175" s="15">
        <v>12.048</v>
      </c>
      <c r="G175" s="15">
        <v>12.2133</v>
      </c>
      <c r="H175" s="15">
        <v>4.5517000000000003</v>
      </c>
      <c r="I175" s="15">
        <v>12.8078</v>
      </c>
      <c r="J175" s="15">
        <v>11.8377</v>
      </c>
      <c r="K175" s="15">
        <v>14.135300000000001</v>
      </c>
      <c r="L175" s="15">
        <v>1.2362</v>
      </c>
      <c r="M175" s="15">
        <v>2.92E-2</v>
      </c>
      <c r="N175" s="15">
        <v>1.2673000000000001</v>
      </c>
      <c r="O175" s="15">
        <v>1.3085</v>
      </c>
      <c r="P175" s="15">
        <v>0.59150000000000003</v>
      </c>
    </row>
    <row r="176" spans="1:16">
      <c r="A176" s="9">
        <v>45566</v>
      </c>
      <c r="B176" s="15">
        <v>9.1507000000000005</v>
      </c>
      <c r="C176" s="15">
        <v>4.6653000000000002</v>
      </c>
      <c r="D176" s="15">
        <v>9.9959000000000007</v>
      </c>
      <c r="E176" s="15">
        <v>10.013</v>
      </c>
      <c r="F176" s="15">
        <v>12.912699999999999</v>
      </c>
      <c r="G176" s="15">
        <v>11.134499999999999</v>
      </c>
      <c r="H176" s="15">
        <v>4.8460000000000001</v>
      </c>
      <c r="I176" s="15">
        <v>12.8239</v>
      </c>
      <c r="J176" s="15">
        <v>11.722200000000001</v>
      </c>
      <c r="K176" s="15">
        <v>13.340299999999999</v>
      </c>
      <c r="L176" s="15">
        <v>1.2353000000000001</v>
      </c>
      <c r="M176" s="15">
        <v>2.4299999999999999E-2</v>
      </c>
      <c r="N176" s="15">
        <v>1.2603</v>
      </c>
      <c r="O176" s="15">
        <v>1.3634999999999999</v>
      </c>
      <c r="P176" s="15">
        <v>1.9560999999999999</v>
      </c>
    </row>
    <row r="177" spans="1:16">
      <c r="A177" s="9">
        <v>45597</v>
      </c>
      <c r="B177" s="15">
        <v>9.7507000000000001</v>
      </c>
      <c r="C177" s="15">
        <v>4.6611000000000002</v>
      </c>
      <c r="D177" s="15">
        <v>9.9860000000000007</v>
      </c>
      <c r="E177" s="15">
        <v>9.1616</v>
      </c>
      <c r="F177" s="15">
        <v>11.757099999999999</v>
      </c>
      <c r="G177" s="15">
        <v>12.226100000000001</v>
      </c>
      <c r="H177" s="15">
        <v>5.2323000000000004</v>
      </c>
      <c r="I177" s="15">
        <v>12.736499999999999</v>
      </c>
      <c r="J177" s="15">
        <v>11.0967</v>
      </c>
      <c r="K177" s="15">
        <v>13.602600000000001</v>
      </c>
      <c r="L177" s="15">
        <v>1.1553</v>
      </c>
      <c r="M177" s="15">
        <v>2.12E-2</v>
      </c>
      <c r="N177" s="15">
        <v>1.1352</v>
      </c>
      <c r="O177" s="15">
        <v>1.4976</v>
      </c>
      <c r="P177" s="15">
        <v>1.1438999999999999</v>
      </c>
    </row>
    <row r="178" spans="1:16">
      <c r="A178" s="9">
        <v>45627</v>
      </c>
      <c r="B178" s="15">
        <v>9.1102000000000007</v>
      </c>
      <c r="C178" s="15">
        <v>3.9714999999999998</v>
      </c>
      <c r="D178" s="15">
        <v>9.3199000000000005</v>
      </c>
      <c r="E178" s="15">
        <v>8.6978000000000009</v>
      </c>
      <c r="F178" s="15">
        <v>11.938000000000001</v>
      </c>
      <c r="G178" s="15">
        <v>11.662000000000001</v>
      </c>
      <c r="H178" s="15">
        <v>4.5753000000000004</v>
      </c>
      <c r="I178" s="15">
        <v>12.578099999999999</v>
      </c>
      <c r="J178" s="15">
        <v>10.4619</v>
      </c>
      <c r="K178" s="15">
        <v>13.83</v>
      </c>
      <c r="L178" s="15">
        <v>1.1426000000000001</v>
      </c>
      <c r="M178" s="15">
        <v>2.58E-2</v>
      </c>
      <c r="N178" s="15">
        <v>1.0863</v>
      </c>
      <c r="O178" s="15">
        <v>1.4744999999999999</v>
      </c>
      <c r="P178" s="15">
        <v>1.2716000000000001</v>
      </c>
    </row>
    <row r="179" spans="1:16">
      <c r="A179" s="9">
        <v>45658</v>
      </c>
      <c r="B179" s="15">
        <v>8.8880999999999997</v>
      </c>
      <c r="C179" s="15">
        <v>5.8978000000000002</v>
      </c>
      <c r="D179" s="15">
        <v>8.7934000000000001</v>
      </c>
      <c r="E179" s="15">
        <v>9.8956</v>
      </c>
      <c r="F179" s="15">
        <v>11.101800000000001</v>
      </c>
      <c r="G179" s="15">
        <v>11.549099999999999</v>
      </c>
      <c r="H179" s="15">
        <v>6.2759999999999998</v>
      </c>
      <c r="I179" s="15">
        <v>12.4375</v>
      </c>
      <c r="J179" s="15">
        <v>11.8802</v>
      </c>
      <c r="K179" s="15">
        <v>12.6121</v>
      </c>
      <c r="L179" s="15">
        <v>1.3044</v>
      </c>
      <c r="M179" s="15">
        <v>1.7600000000000001E-2</v>
      </c>
      <c r="N179" s="15">
        <v>1.3207</v>
      </c>
      <c r="O179" s="15">
        <v>1.4457</v>
      </c>
      <c r="P179" s="15">
        <v>1.2784</v>
      </c>
    </row>
    <row r="180" spans="1:16">
      <c r="A180" s="9">
        <v>45689</v>
      </c>
      <c r="B180" s="15">
        <v>9.5428999999999995</v>
      </c>
      <c r="C180" s="15">
        <v>3.7660999999999998</v>
      </c>
      <c r="D180" s="15">
        <v>9.5192999999999994</v>
      </c>
      <c r="E180" s="15">
        <v>9.8465000000000007</v>
      </c>
      <c r="F180" s="15">
        <v>11.602399999999999</v>
      </c>
      <c r="G180" s="15">
        <v>12.0311</v>
      </c>
      <c r="H180" s="15">
        <v>4.4710999999999999</v>
      </c>
      <c r="I180" s="15">
        <v>12.2539</v>
      </c>
      <c r="J180" s="15">
        <v>12.1142</v>
      </c>
      <c r="K180" s="15">
        <v>13.745799999999999</v>
      </c>
      <c r="L180" s="15">
        <v>1.1873</v>
      </c>
      <c r="M180" s="15">
        <v>1.8700000000000001E-2</v>
      </c>
      <c r="N180" s="15">
        <v>1.1698999999999999</v>
      </c>
      <c r="O180" s="15">
        <v>1.381</v>
      </c>
      <c r="P180" s="15">
        <v>1.3122</v>
      </c>
    </row>
    <row r="181" spans="1:16">
      <c r="A181" s="9">
        <v>45717</v>
      </c>
      <c r="B181" s="15">
        <v>9.3293999999999997</v>
      </c>
      <c r="C181" s="15">
        <v>4.1428000000000003</v>
      </c>
      <c r="D181" s="15">
        <v>9.2864000000000004</v>
      </c>
      <c r="E181" s="15">
        <v>9.9854000000000003</v>
      </c>
      <c r="F181" s="15">
        <v>11.567</v>
      </c>
      <c r="G181" s="15">
        <v>12.161199999999999</v>
      </c>
      <c r="H181" s="15">
        <v>4.6845999999999997</v>
      </c>
      <c r="I181" s="15">
        <v>12.7492</v>
      </c>
      <c r="J181" s="15">
        <v>12.085800000000001</v>
      </c>
      <c r="K181" s="15">
        <v>13.6965</v>
      </c>
      <c r="L181" s="15">
        <v>1.2179</v>
      </c>
      <c r="M181" s="15">
        <v>2.41E-2</v>
      </c>
      <c r="N181" s="15">
        <v>1.2065999999999999</v>
      </c>
      <c r="O181" s="15">
        <v>1.4156</v>
      </c>
      <c r="P181" s="15">
        <v>1.3788</v>
      </c>
    </row>
  </sheetData>
  <mergeCells count="7">
    <mergeCell ref="A3:P3"/>
    <mergeCell ref="G7:K7"/>
    <mergeCell ref="L7:P7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2"/>
  <cols>
    <col min="1" max="1" width="11.33203125" style="41" customWidth="1"/>
    <col min="2" max="3" width="16.44140625" style="10" customWidth="1"/>
    <col min="4" max="4" width="30.44140625" style="10" customWidth="1"/>
    <col min="5" max="16384" width="9.109375" style="10"/>
  </cols>
  <sheetData>
    <row r="1" spans="1:6" s="27" customFormat="1">
      <c r="A1" s="4" t="s">
        <v>128</v>
      </c>
    </row>
    <row r="2" spans="1:6" s="27" customFormat="1" ht="5.25" customHeight="1">
      <c r="A2" s="51"/>
    </row>
    <row r="3" spans="1:6">
      <c r="A3" s="112" t="s">
        <v>123</v>
      </c>
    </row>
    <row r="4" spans="1:6" ht="12.75" customHeight="1">
      <c r="A4" s="11" t="s">
        <v>127</v>
      </c>
    </row>
    <row r="5" spans="1:6" ht="12.75" customHeight="1">
      <c r="A5" s="12" t="s">
        <v>124</v>
      </c>
    </row>
    <row r="6" spans="1:6" s="40" customFormat="1" ht="15" customHeight="1">
      <c r="A6" s="196" t="s">
        <v>0</v>
      </c>
      <c r="B6" s="238" t="s">
        <v>212</v>
      </c>
      <c r="C6" s="239" t="s">
        <v>125</v>
      </c>
      <c r="D6" s="239" t="s">
        <v>185</v>
      </c>
    </row>
    <row r="7" spans="1:6" s="40" customFormat="1" ht="15" customHeight="1">
      <c r="A7" s="197"/>
      <c r="B7" s="238"/>
      <c r="C7" s="240"/>
      <c r="D7" s="240"/>
    </row>
    <row r="8" spans="1:6" s="40" customFormat="1" ht="25.5" customHeight="1">
      <c r="A8" s="198"/>
      <c r="B8" s="238"/>
      <c r="C8" s="241"/>
      <c r="D8" s="241"/>
    </row>
    <row r="9" spans="1:6" s="40" customFormat="1" hidden="1">
      <c r="A9" s="116"/>
      <c r="B9" s="126"/>
      <c r="C9" s="127"/>
      <c r="D9" s="127"/>
    </row>
    <row r="10" spans="1:6" s="40" customFormat="1">
      <c r="A10" s="43">
        <v>1</v>
      </c>
      <c r="B10" s="143">
        <v>2</v>
      </c>
      <c r="C10" s="143">
        <v>3</v>
      </c>
      <c r="D10" s="50">
        <v>4</v>
      </c>
    </row>
    <row r="11" spans="1:6" hidden="1" outlineLevel="1">
      <c r="A11" s="52">
        <v>40544</v>
      </c>
      <c r="B11" s="144">
        <v>0</v>
      </c>
      <c r="C11" s="144">
        <v>18</v>
      </c>
      <c r="D11" s="140" t="s">
        <v>186</v>
      </c>
      <c r="E11" s="134"/>
      <c r="F11" s="134"/>
    </row>
    <row r="12" spans="1:6" hidden="1" outlineLevel="1">
      <c r="A12" s="52">
        <v>40575</v>
      </c>
      <c r="B12" s="144">
        <v>0</v>
      </c>
      <c r="C12" s="144">
        <v>16</v>
      </c>
      <c r="D12" s="140" t="s">
        <v>186</v>
      </c>
      <c r="E12" s="134"/>
      <c r="F12" s="134"/>
    </row>
    <row r="13" spans="1:6" hidden="1" outlineLevel="1">
      <c r="A13" s="52">
        <v>40603</v>
      </c>
      <c r="B13" s="144">
        <v>0</v>
      </c>
      <c r="C13" s="144">
        <v>13</v>
      </c>
      <c r="D13" s="140" t="s">
        <v>186</v>
      </c>
      <c r="E13" s="134"/>
      <c r="F13" s="134"/>
    </row>
    <row r="14" spans="1:6" hidden="1" outlineLevel="1">
      <c r="A14" s="52">
        <v>40634</v>
      </c>
      <c r="B14" s="144">
        <v>0</v>
      </c>
      <c r="C14" s="144">
        <v>11</v>
      </c>
      <c r="D14" s="140" t="s">
        <v>186</v>
      </c>
      <c r="E14" s="134"/>
      <c r="F14" s="134"/>
    </row>
    <row r="15" spans="1:6" hidden="1" outlineLevel="1">
      <c r="A15" s="52">
        <v>40664</v>
      </c>
      <c r="B15" s="144">
        <v>0</v>
      </c>
      <c r="C15" s="144">
        <v>11</v>
      </c>
      <c r="D15" s="140" t="s">
        <v>186</v>
      </c>
      <c r="E15" s="134"/>
      <c r="F15" s="134"/>
    </row>
    <row r="16" spans="1:6" hidden="1" outlineLevel="1">
      <c r="A16" s="52">
        <v>40695</v>
      </c>
      <c r="B16" s="144">
        <v>0</v>
      </c>
      <c r="C16" s="144">
        <v>10</v>
      </c>
      <c r="D16" s="140" t="s">
        <v>186</v>
      </c>
      <c r="E16" s="134"/>
      <c r="F16" s="134"/>
    </row>
    <row r="17" spans="1:6" hidden="1" outlineLevel="1">
      <c r="A17" s="52">
        <v>40725</v>
      </c>
      <c r="B17" s="144">
        <v>0</v>
      </c>
      <c r="C17" s="144">
        <v>10</v>
      </c>
      <c r="D17" s="140" t="s">
        <v>186</v>
      </c>
      <c r="E17" s="134"/>
      <c r="F17" s="134"/>
    </row>
    <row r="18" spans="1:6" hidden="1" outlineLevel="1">
      <c r="A18" s="52">
        <v>40756</v>
      </c>
      <c r="B18" s="144">
        <v>0</v>
      </c>
      <c r="C18" s="144">
        <v>10</v>
      </c>
      <c r="D18" s="140" t="s">
        <v>186</v>
      </c>
      <c r="E18" s="134"/>
      <c r="F18" s="134"/>
    </row>
    <row r="19" spans="1:6" hidden="1" outlineLevel="1">
      <c r="A19" s="52">
        <v>40787</v>
      </c>
      <c r="B19" s="144">
        <v>0</v>
      </c>
      <c r="C19" s="144">
        <v>10</v>
      </c>
      <c r="D19" s="140" t="s">
        <v>186</v>
      </c>
      <c r="E19" s="134"/>
      <c r="F19" s="134"/>
    </row>
    <row r="20" spans="1:6" hidden="1" outlineLevel="1">
      <c r="A20" s="52">
        <v>40817</v>
      </c>
      <c r="B20" s="144">
        <v>0</v>
      </c>
      <c r="C20" s="144">
        <v>10</v>
      </c>
      <c r="D20" s="140" t="s">
        <v>186</v>
      </c>
      <c r="E20" s="134"/>
      <c r="F20" s="134"/>
    </row>
    <row r="21" spans="1:6" hidden="1" outlineLevel="1">
      <c r="A21" s="52">
        <v>40848</v>
      </c>
      <c r="B21" s="144">
        <v>0</v>
      </c>
      <c r="C21" s="144">
        <v>10</v>
      </c>
      <c r="D21" s="140" t="s">
        <v>186</v>
      </c>
      <c r="E21" s="134"/>
      <c r="F21" s="134"/>
    </row>
    <row r="22" spans="1:6" hidden="1" outlineLevel="1">
      <c r="A22" s="52">
        <v>40878</v>
      </c>
      <c r="B22" s="144">
        <v>0</v>
      </c>
      <c r="C22" s="144">
        <v>9</v>
      </c>
      <c r="D22" s="140" t="s">
        <v>186</v>
      </c>
      <c r="E22" s="134"/>
      <c r="F22" s="134"/>
    </row>
    <row r="23" spans="1:6" hidden="1" outlineLevel="1">
      <c r="A23" s="52">
        <v>40909</v>
      </c>
      <c r="B23" s="144">
        <v>0</v>
      </c>
      <c r="C23" s="144">
        <v>9</v>
      </c>
      <c r="D23" s="140" t="s">
        <v>186</v>
      </c>
      <c r="E23" s="134"/>
      <c r="F23" s="134"/>
    </row>
    <row r="24" spans="1:6" hidden="1" outlineLevel="1">
      <c r="A24" s="52">
        <v>40940</v>
      </c>
      <c r="B24" s="144">
        <v>0</v>
      </c>
      <c r="C24" s="144">
        <v>8</v>
      </c>
      <c r="D24" s="140" t="s">
        <v>186</v>
      </c>
      <c r="E24" s="134"/>
      <c r="F24" s="134"/>
    </row>
    <row r="25" spans="1:6" hidden="1" outlineLevel="1">
      <c r="A25" s="52">
        <v>40969</v>
      </c>
      <c r="B25" s="144">
        <v>0</v>
      </c>
      <c r="C25" s="144">
        <v>8</v>
      </c>
      <c r="D25" s="140" t="s">
        <v>186</v>
      </c>
      <c r="E25" s="134"/>
      <c r="F25" s="134"/>
    </row>
    <row r="26" spans="1:6" hidden="1" outlineLevel="1">
      <c r="A26" s="52">
        <v>41000</v>
      </c>
      <c r="B26" s="144">
        <v>0</v>
      </c>
      <c r="C26" s="144">
        <v>8</v>
      </c>
      <c r="D26" s="140" t="s">
        <v>186</v>
      </c>
      <c r="E26" s="134"/>
      <c r="F26" s="134"/>
    </row>
    <row r="27" spans="1:6" hidden="1" outlineLevel="1">
      <c r="A27" s="52">
        <v>41030</v>
      </c>
      <c r="B27" s="144">
        <v>0</v>
      </c>
      <c r="C27" s="144">
        <v>8</v>
      </c>
      <c r="D27" s="140" t="s">
        <v>186</v>
      </c>
      <c r="E27" s="134"/>
      <c r="F27" s="134"/>
    </row>
    <row r="28" spans="1:6" hidden="1" outlineLevel="1">
      <c r="A28" s="52">
        <v>41061</v>
      </c>
      <c r="B28" s="144">
        <v>0</v>
      </c>
      <c r="C28" s="144">
        <v>8</v>
      </c>
      <c r="D28" s="140" t="s">
        <v>186</v>
      </c>
      <c r="E28" s="134"/>
      <c r="F28" s="134"/>
    </row>
    <row r="29" spans="1:6" hidden="1" outlineLevel="1">
      <c r="A29" s="52">
        <v>41091</v>
      </c>
      <c r="B29" s="144">
        <v>0</v>
      </c>
      <c r="C29" s="144">
        <v>8</v>
      </c>
      <c r="D29" s="140" t="s">
        <v>186</v>
      </c>
      <c r="E29" s="134"/>
      <c r="F29" s="134"/>
    </row>
    <row r="30" spans="1:6" hidden="1" outlineLevel="1">
      <c r="A30" s="52">
        <v>41122</v>
      </c>
      <c r="B30" s="144">
        <v>0</v>
      </c>
      <c r="C30" s="144">
        <v>7</v>
      </c>
      <c r="D30" s="140" t="s">
        <v>186</v>
      </c>
      <c r="E30" s="134"/>
      <c r="F30" s="134"/>
    </row>
    <row r="31" spans="1:6" hidden="1" outlineLevel="1">
      <c r="A31" s="52">
        <v>41153</v>
      </c>
      <c r="B31" s="144">
        <v>0</v>
      </c>
      <c r="C31" s="144">
        <v>7</v>
      </c>
      <c r="D31" s="140" t="s">
        <v>186</v>
      </c>
      <c r="E31" s="134"/>
      <c r="F31" s="134"/>
    </row>
    <row r="32" spans="1:6" hidden="1" outlineLevel="1">
      <c r="A32" s="52">
        <v>41183</v>
      </c>
      <c r="B32" s="144">
        <v>0</v>
      </c>
      <c r="C32" s="144">
        <v>6</v>
      </c>
      <c r="D32" s="140" t="s">
        <v>186</v>
      </c>
      <c r="E32" s="134"/>
      <c r="F32" s="134"/>
    </row>
    <row r="33" spans="1:6" hidden="1" outlineLevel="1">
      <c r="A33" s="52">
        <v>41214</v>
      </c>
      <c r="B33" s="144">
        <v>0</v>
      </c>
      <c r="C33" s="144">
        <v>6</v>
      </c>
      <c r="D33" s="140" t="s">
        <v>186</v>
      </c>
      <c r="E33" s="134"/>
      <c r="F33" s="134"/>
    </row>
    <row r="34" spans="1:6" hidden="1" outlineLevel="1">
      <c r="A34" s="52">
        <v>41244</v>
      </c>
      <c r="B34" s="144">
        <v>0</v>
      </c>
      <c r="C34" s="144">
        <v>6</v>
      </c>
      <c r="D34" s="140" t="s">
        <v>186</v>
      </c>
      <c r="E34" s="134"/>
      <c r="F34" s="134"/>
    </row>
    <row r="35" spans="1:6" hidden="1" outlineLevel="1">
      <c r="A35" s="52">
        <v>41275</v>
      </c>
      <c r="B35" s="144">
        <v>0</v>
      </c>
      <c r="C35" s="144">
        <v>6</v>
      </c>
      <c r="D35" s="140" t="s">
        <v>186</v>
      </c>
      <c r="E35" s="134"/>
      <c r="F35" s="134"/>
    </row>
    <row r="36" spans="1:6" hidden="1" outlineLevel="1">
      <c r="A36" s="52">
        <v>41306</v>
      </c>
      <c r="B36" s="144">
        <v>0</v>
      </c>
      <c r="C36" s="144">
        <v>5</v>
      </c>
      <c r="D36" s="140" t="s">
        <v>186</v>
      </c>
      <c r="E36" s="134"/>
      <c r="F36" s="134"/>
    </row>
    <row r="37" spans="1:6" hidden="1" outlineLevel="1">
      <c r="A37" s="52">
        <v>41334</v>
      </c>
      <c r="B37" s="144">
        <v>0</v>
      </c>
      <c r="C37" s="144">
        <v>5</v>
      </c>
      <c r="D37" s="140" t="s">
        <v>186</v>
      </c>
      <c r="E37" s="134"/>
      <c r="F37" s="134"/>
    </row>
    <row r="38" spans="1:6" hidden="1" outlineLevel="1">
      <c r="A38" s="52">
        <v>41365</v>
      </c>
      <c r="B38" s="144">
        <v>0</v>
      </c>
      <c r="C38" s="144">
        <v>5</v>
      </c>
      <c r="D38" s="140" t="s">
        <v>186</v>
      </c>
      <c r="E38" s="134"/>
      <c r="F38" s="134"/>
    </row>
    <row r="39" spans="1:6" hidden="1" outlineLevel="1">
      <c r="A39" s="52">
        <v>41395</v>
      </c>
      <c r="B39" s="144">
        <v>0</v>
      </c>
      <c r="C39" s="144">
        <v>5</v>
      </c>
      <c r="D39" s="140" t="s">
        <v>186</v>
      </c>
      <c r="E39" s="134"/>
      <c r="F39" s="134"/>
    </row>
    <row r="40" spans="1:6" hidden="1" outlineLevel="1">
      <c r="A40" s="52">
        <v>41426</v>
      </c>
      <c r="B40" s="144">
        <v>0</v>
      </c>
      <c r="C40" s="144">
        <v>5</v>
      </c>
      <c r="D40" s="140" t="s">
        <v>186</v>
      </c>
      <c r="E40" s="134"/>
      <c r="F40" s="134"/>
    </row>
    <row r="41" spans="1:6" hidden="1" outlineLevel="1">
      <c r="A41" s="52">
        <v>41456</v>
      </c>
      <c r="B41" s="144">
        <v>0</v>
      </c>
      <c r="C41" s="144">
        <v>5</v>
      </c>
      <c r="D41" s="140" t="s">
        <v>186</v>
      </c>
      <c r="E41" s="134"/>
      <c r="F41" s="134"/>
    </row>
    <row r="42" spans="1:6" hidden="1" outlineLevel="1">
      <c r="A42" s="52">
        <v>41487</v>
      </c>
      <c r="B42" s="144">
        <v>0</v>
      </c>
      <c r="C42" s="144">
        <v>5</v>
      </c>
      <c r="D42" s="140" t="s">
        <v>186</v>
      </c>
      <c r="E42" s="134"/>
      <c r="F42" s="134"/>
    </row>
    <row r="43" spans="1:6" hidden="1" outlineLevel="1">
      <c r="A43" s="52">
        <v>41518</v>
      </c>
      <c r="B43" s="144">
        <v>0</v>
      </c>
      <c r="C43" s="144">
        <v>4</v>
      </c>
      <c r="D43" s="140" t="s">
        <v>186</v>
      </c>
      <c r="E43" s="134"/>
      <c r="F43" s="134"/>
    </row>
    <row r="44" spans="1:6" hidden="1" outlineLevel="1">
      <c r="A44" s="52">
        <v>41548</v>
      </c>
      <c r="B44" s="144">
        <v>0</v>
      </c>
      <c r="C44" s="144">
        <v>4</v>
      </c>
      <c r="D44" s="140" t="s">
        <v>186</v>
      </c>
      <c r="E44" s="134"/>
      <c r="F44" s="134"/>
    </row>
    <row r="45" spans="1:6" hidden="1" outlineLevel="1">
      <c r="A45" s="52">
        <v>41579</v>
      </c>
      <c r="B45" s="144">
        <v>0</v>
      </c>
      <c r="C45" s="144">
        <v>4</v>
      </c>
      <c r="D45" s="140" t="s">
        <v>186</v>
      </c>
      <c r="E45" s="134"/>
      <c r="F45" s="134"/>
    </row>
    <row r="46" spans="1:6" hidden="1" outlineLevel="1">
      <c r="A46" s="52">
        <v>41609</v>
      </c>
      <c r="B46" s="144">
        <v>0</v>
      </c>
      <c r="C46" s="144">
        <v>4</v>
      </c>
      <c r="D46" s="140" t="s">
        <v>186</v>
      </c>
      <c r="E46" s="134"/>
      <c r="F46" s="134"/>
    </row>
    <row r="47" spans="1:6" hidden="1" outlineLevel="1">
      <c r="A47" s="52">
        <v>41640</v>
      </c>
      <c r="B47" s="144">
        <v>0</v>
      </c>
      <c r="C47" s="144">
        <v>4</v>
      </c>
      <c r="D47" s="140" t="s">
        <v>186</v>
      </c>
      <c r="E47" s="134"/>
      <c r="F47" s="134"/>
    </row>
    <row r="48" spans="1:6" hidden="1" outlineLevel="1">
      <c r="A48" s="52">
        <v>41671</v>
      </c>
      <c r="B48" s="144">
        <v>0</v>
      </c>
      <c r="C48" s="144">
        <v>4</v>
      </c>
      <c r="D48" s="140" t="s">
        <v>186</v>
      </c>
      <c r="E48" s="134"/>
      <c r="F48" s="134"/>
    </row>
    <row r="49" spans="1:6" hidden="1" outlineLevel="1">
      <c r="A49" s="52">
        <v>41699</v>
      </c>
      <c r="B49" s="144">
        <v>0</v>
      </c>
      <c r="C49" s="144">
        <v>4</v>
      </c>
      <c r="D49" s="140" t="s">
        <v>186</v>
      </c>
      <c r="E49" s="134"/>
      <c r="F49" s="134"/>
    </row>
    <row r="50" spans="1:6" hidden="1" outlineLevel="1">
      <c r="A50" s="52">
        <v>41730</v>
      </c>
      <c r="B50" s="144">
        <v>0</v>
      </c>
      <c r="C50" s="144">
        <v>4</v>
      </c>
      <c r="D50" s="140" t="s">
        <v>186</v>
      </c>
      <c r="E50" s="134"/>
      <c r="F50" s="134"/>
    </row>
    <row r="51" spans="1:6" hidden="1" outlineLevel="1">
      <c r="A51" s="52">
        <v>41760</v>
      </c>
      <c r="B51" s="144">
        <v>0</v>
      </c>
      <c r="C51" s="144">
        <v>4</v>
      </c>
      <c r="D51" s="140" t="s">
        <v>186</v>
      </c>
      <c r="E51" s="134"/>
      <c r="F51" s="134"/>
    </row>
    <row r="52" spans="1:6" hidden="1" outlineLevel="1">
      <c r="A52" s="52">
        <v>41791</v>
      </c>
      <c r="B52" s="144">
        <v>0</v>
      </c>
      <c r="C52" s="144">
        <v>4</v>
      </c>
      <c r="D52" s="140" t="s">
        <v>186</v>
      </c>
      <c r="E52" s="134"/>
      <c r="F52" s="134"/>
    </row>
    <row r="53" spans="1:6" hidden="1" outlineLevel="1">
      <c r="A53" s="52">
        <v>41821</v>
      </c>
      <c r="B53" s="144">
        <v>0</v>
      </c>
      <c r="C53" s="144">
        <v>4</v>
      </c>
      <c r="D53" s="140" t="s">
        <v>186</v>
      </c>
      <c r="E53" s="134"/>
      <c r="F53" s="134"/>
    </row>
    <row r="54" spans="1:6" hidden="1" outlineLevel="1" collapsed="1">
      <c r="A54" s="52">
        <v>41852</v>
      </c>
      <c r="B54" s="144">
        <v>0</v>
      </c>
      <c r="C54" s="144">
        <v>4</v>
      </c>
      <c r="D54" s="140" t="s">
        <v>186</v>
      </c>
      <c r="E54" s="134"/>
      <c r="F54" s="134"/>
    </row>
    <row r="55" spans="1:6" hidden="1" outlineLevel="1" collapsed="1">
      <c r="A55" s="52">
        <v>41883</v>
      </c>
      <c r="B55" s="144">
        <v>0</v>
      </c>
      <c r="C55" s="144">
        <v>4</v>
      </c>
      <c r="D55" s="140" t="s">
        <v>186</v>
      </c>
      <c r="E55" s="134"/>
      <c r="F55" s="134"/>
    </row>
    <row r="56" spans="1:6" hidden="1" outlineLevel="1" collapsed="1">
      <c r="A56" s="52">
        <v>41913</v>
      </c>
      <c r="B56" s="144">
        <v>0</v>
      </c>
      <c r="C56" s="144">
        <v>4</v>
      </c>
      <c r="D56" s="140" t="s">
        <v>186</v>
      </c>
      <c r="E56" s="134"/>
      <c r="F56" s="134"/>
    </row>
    <row r="57" spans="1:6" hidden="1" outlineLevel="1" collapsed="1">
      <c r="A57" s="52">
        <v>41944</v>
      </c>
      <c r="B57" s="144">
        <v>0</v>
      </c>
      <c r="C57" s="144">
        <v>4</v>
      </c>
      <c r="D57" s="140" t="s">
        <v>186</v>
      </c>
      <c r="E57" s="134"/>
      <c r="F57" s="134"/>
    </row>
    <row r="58" spans="1:6" hidden="1" outlineLevel="1">
      <c r="A58" s="52">
        <v>41974</v>
      </c>
      <c r="B58" s="144">
        <v>0</v>
      </c>
      <c r="C58" s="144">
        <v>4</v>
      </c>
      <c r="D58" s="140" t="s">
        <v>186</v>
      </c>
      <c r="E58" s="134"/>
      <c r="F58" s="134"/>
    </row>
    <row r="59" spans="1:6" hidden="1" outlineLevel="1">
      <c r="A59" s="52">
        <v>42005</v>
      </c>
      <c r="B59" s="144">
        <v>0</v>
      </c>
      <c r="C59" s="144">
        <v>4</v>
      </c>
      <c r="D59" s="140" t="s">
        <v>186</v>
      </c>
      <c r="E59" s="134"/>
      <c r="F59" s="134"/>
    </row>
    <row r="60" spans="1:6" hidden="1" outlineLevel="1" collapsed="1">
      <c r="A60" s="52">
        <v>42036</v>
      </c>
      <c r="B60" s="144">
        <v>0</v>
      </c>
      <c r="C60" s="144">
        <v>4</v>
      </c>
      <c r="D60" s="140" t="s">
        <v>186</v>
      </c>
      <c r="E60" s="134"/>
      <c r="F60" s="134"/>
    </row>
    <row r="61" spans="1:6" hidden="1" outlineLevel="1" collapsed="1">
      <c r="A61" s="52">
        <v>42064</v>
      </c>
      <c r="B61" s="144">
        <v>0</v>
      </c>
      <c r="C61" s="144">
        <v>4</v>
      </c>
      <c r="D61" s="140" t="s">
        <v>186</v>
      </c>
      <c r="E61" s="134"/>
      <c r="F61" s="134"/>
    </row>
    <row r="62" spans="1:6" hidden="1" outlineLevel="1" collapsed="1">
      <c r="A62" s="52">
        <v>42095</v>
      </c>
      <c r="B62" s="144">
        <v>0</v>
      </c>
      <c r="C62" s="144">
        <v>3</v>
      </c>
      <c r="D62" s="140" t="s">
        <v>186</v>
      </c>
      <c r="E62" s="134"/>
      <c r="F62" s="134"/>
    </row>
    <row r="63" spans="1:6" hidden="1" outlineLevel="1" collapsed="1">
      <c r="A63" s="52">
        <v>42125</v>
      </c>
      <c r="B63" s="144">
        <v>0</v>
      </c>
      <c r="C63" s="144">
        <v>3</v>
      </c>
      <c r="D63" s="140" t="s">
        <v>186</v>
      </c>
      <c r="E63" s="134"/>
      <c r="F63" s="134"/>
    </row>
    <row r="64" spans="1:6" hidden="1" outlineLevel="1">
      <c r="A64" s="52">
        <v>42156</v>
      </c>
      <c r="B64" s="144">
        <v>0</v>
      </c>
      <c r="C64" s="144">
        <v>3</v>
      </c>
      <c r="D64" s="140" t="s">
        <v>186</v>
      </c>
      <c r="E64" s="134"/>
      <c r="F64" s="134"/>
    </row>
    <row r="65" spans="1:6" hidden="1" outlineLevel="1">
      <c r="A65" s="52">
        <v>42186</v>
      </c>
      <c r="B65" s="144">
        <v>0</v>
      </c>
      <c r="C65" s="144">
        <v>3</v>
      </c>
      <c r="D65" s="140" t="s">
        <v>186</v>
      </c>
      <c r="E65" s="134"/>
      <c r="F65" s="134"/>
    </row>
    <row r="66" spans="1:6" hidden="1" outlineLevel="1">
      <c r="A66" s="52">
        <v>42217</v>
      </c>
      <c r="B66" s="144">
        <v>0</v>
      </c>
      <c r="C66" s="144">
        <v>3</v>
      </c>
      <c r="D66" s="140" t="s">
        <v>186</v>
      </c>
      <c r="E66" s="134"/>
      <c r="F66" s="134"/>
    </row>
    <row r="67" spans="1:6" hidden="1" outlineLevel="1">
      <c r="A67" s="52">
        <v>42248</v>
      </c>
      <c r="B67" s="144">
        <v>0</v>
      </c>
      <c r="C67" s="144">
        <v>3</v>
      </c>
      <c r="D67" s="140" t="s">
        <v>186</v>
      </c>
      <c r="E67" s="134"/>
      <c r="F67" s="134"/>
    </row>
    <row r="68" spans="1:6" hidden="1" outlineLevel="1" collapsed="1">
      <c r="A68" s="52">
        <v>42278</v>
      </c>
      <c r="B68" s="144">
        <v>0</v>
      </c>
      <c r="C68" s="144">
        <v>3</v>
      </c>
      <c r="D68" s="140" t="s">
        <v>186</v>
      </c>
      <c r="E68" s="134"/>
      <c r="F68" s="134"/>
    </row>
    <row r="69" spans="1:6" hidden="1" outlineLevel="1" collapsed="1">
      <c r="A69" s="52">
        <v>42309</v>
      </c>
      <c r="B69" s="144">
        <v>0</v>
      </c>
      <c r="C69" s="144">
        <v>3</v>
      </c>
      <c r="D69" s="140" t="s">
        <v>186</v>
      </c>
      <c r="E69" s="134"/>
      <c r="F69" s="134"/>
    </row>
    <row r="70" spans="1:6" hidden="1" outlineLevel="1" collapsed="1">
      <c r="A70" s="52">
        <v>42339</v>
      </c>
      <c r="B70" s="144">
        <v>0</v>
      </c>
      <c r="C70" s="144">
        <v>3</v>
      </c>
      <c r="D70" s="134">
        <v>285</v>
      </c>
      <c r="E70" s="134"/>
      <c r="F70" s="134"/>
    </row>
    <row r="71" spans="1:6" hidden="1" outlineLevel="1" collapsed="1">
      <c r="A71" s="52">
        <v>42370</v>
      </c>
      <c r="B71" s="144">
        <v>0</v>
      </c>
      <c r="C71" s="144">
        <v>3</v>
      </c>
      <c r="D71" s="134">
        <v>285</v>
      </c>
      <c r="E71" s="134"/>
      <c r="F71" s="134"/>
    </row>
    <row r="72" spans="1:6" hidden="1" outlineLevel="1" collapsed="1">
      <c r="A72" s="52">
        <v>42401</v>
      </c>
      <c r="B72" s="144">
        <v>0</v>
      </c>
      <c r="C72" s="144">
        <v>3</v>
      </c>
      <c r="D72" s="134">
        <v>285</v>
      </c>
      <c r="E72" s="134"/>
      <c r="F72" s="134"/>
    </row>
    <row r="73" spans="1:6" hidden="1" outlineLevel="1" collapsed="1">
      <c r="A73" s="52">
        <v>42430</v>
      </c>
      <c r="B73" s="144">
        <v>0</v>
      </c>
      <c r="C73" s="144">
        <v>3</v>
      </c>
      <c r="D73" s="134">
        <v>282</v>
      </c>
      <c r="E73" s="134"/>
      <c r="F73" s="134"/>
    </row>
    <row r="74" spans="1:6" hidden="1" outlineLevel="1" collapsed="1">
      <c r="A74" s="52">
        <v>42461</v>
      </c>
      <c r="B74" s="144">
        <v>0</v>
      </c>
      <c r="C74" s="144">
        <v>3</v>
      </c>
      <c r="D74" s="134">
        <v>282</v>
      </c>
      <c r="E74" s="134"/>
      <c r="F74" s="134"/>
    </row>
    <row r="75" spans="1:6" hidden="1" outlineLevel="2">
      <c r="A75" s="52">
        <v>42491</v>
      </c>
      <c r="B75" s="144">
        <v>0</v>
      </c>
      <c r="C75" s="144">
        <v>3</v>
      </c>
      <c r="D75" s="134">
        <v>282</v>
      </c>
      <c r="E75" s="134"/>
      <c r="F75" s="134"/>
    </row>
    <row r="76" spans="1:6" hidden="1" outlineLevel="1" collapsed="1">
      <c r="A76" s="52">
        <v>42522</v>
      </c>
      <c r="B76" s="144">
        <v>0</v>
      </c>
      <c r="C76" s="144">
        <v>3</v>
      </c>
      <c r="D76" s="134">
        <v>272</v>
      </c>
      <c r="E76" s="134"/>
      <c r="F76" s="134"/>
    </row>
    <row r="77" spans="1:6" hidden="1" outlineLevel="1" collapsed="1">
      <c r="A77" s="52">
        <v>42552</v>
      </c>
      <c r="B77" s="144">
        <v>0</v>
      </c>
      <c r="C77" s="144">
        <v>3</v>
      </c>
      <c r="D77" s="134">
        <v>272</v>
      </c>
    </row>
    <row r="78" spans="1:6" hidden="1" outlineLevel="1" collapsed="1">
      <c r="A78" s="52">
        <v>42583</v>
      </c>
      <c r="B78" s="144">
        <v>0</v>
      </c>
      <c r="C78" s="144">
        <v>3</v>
      </c>
      <c r="D78" s="134">
        <v>272</v>
      </c>
    </row>
    <row r="79" spans="1:6" hidden="1" outlineLevel="1" collapsed="1">
      <c r="A79" s="52">
        <v>42614</v>
      </c>
      <c r="B79" s="144">
        <v>0</v>
      </c>
      <c r="C79" s="144">
        <v>3</v>
      </c>
      <c r="D79" s="10">
        <v>269</v>
      </c>
    </row>
    <row r="80" spans="1:6" hidden="1" outlineLevel="1" collapsed="1">
      <c r="A80" s="52">
        <v>42644</v>
      </c>
      <c r="B80" s="144">
        <v>0</v>
      </c>
      <c r="C80" s="144">
        <v>3</v>
      </c>
      <c r="D80" s="10">
        <v>269</v>
      </c>
    </row>
    <row r="81" spans="1:4" hidden="1" outlineLevel="1" collapsed="1">
      <c r="A81" s="52">
        <v>42675</v>
      </c>
      <c r="B81" s="144">
        <v>0</v>
      </c>
      <c r="C81" s="144">
        <v>3</v>
      </c>
      <c r="D81" s="10">
        <v>269</v>
      </c>
    </row>
    <row r="82" spans="1:4" hidden="1" outlineLevel="1" collapsed="1">
      <c r="A82" s="52">
        <v>42705</v>
      </c>
      <c r="B82" s="144">
        <v>0</v>
      </c>
      <c r="C82" s="144">
        <v>3</v>
      </c>
      <c r="D82" s="10">
        <v>255</v>
      </c>
    </row>
    <row r="83" spans="1:4" hidden="1" outlineLevel="1" collapsed="1">
      <c r="A83" s="52">
        <v>42736</v>
      </c>
      <c r="B83" s="144">
        <v>0</v>
      </c>
      <c r="C83" s="144">
        <v>3</v>
      </c>
      <c r="D83" s="10">
        <v>255</v>
      </c>
    </row>
    <row r="84" spans="1:4" hidden="1" outlineLevel="1" collapsed="1">
      <c r="A84" s="52">
        <v>42767</v>
      </c>
      <c r="B84" s="144">
        <v>0</v>
      </c>
      <c r="C84" s="144">
        <v>3</v>
      </c>
      <c r="D84" s="10">
        <v>255</v>
      </c>
    </row>
    <row r="85" spans="1:4" hidden="1" outlineLevel="1" collapsed="1">
      <c r="A85" s="52">
        <v>42795</v>
      </c>
      <c r="B85" s="144">
        <v>0</v>
      </c>
      <c r="C85" s="144">
        <v>3</v>
      </c>
      <c r="D85" s="10">
        <v>248</v>
      </c>
    </row>
    <row r="86" spans="1:4" hidden="1" outlineLevel="1" collapsed="1">
      <c r="A86" s="52">
        <v>42826</v>
      </c>
      <c r="B86" s="144">
        <v>0</v>
      </c>
      <c r="C86" s="144">
        <v>3</v>
      </c>
      <c r="D86" s="10">
        <v>248</v>
      </c>
    </row>
    <row r="87" spans="1:4" hidden="1" outlineLevel="1" collapsed="1">
      <c r="A87" s="52">
        <v>42856</v>
      </c>
      <c r="B87" s="144">
        <v>0</v>
      </c>
      <c r="C87" s="144">
        <v>3</v>
      </c>
      <c r="D87" s="10">
        <v>248</v>
      </c>
    </row>
    <row r="88" spans="1:4" hidden="1" outlineLevel="1" collapsed="1">
      <c r="A88" s="52">
        <v>42887</v>
      </c>
      <c r="B88" s="144">
        <v>0</v>
      </c>
      <c r="C88" s="144">
        <v>3</v>
      </c>
      <c r="D88" s="10">
        <v>241</v>
      </c>
    </row>
    <row r="89" spans="1:4" hidden="1" outlineLevel="1" collapsed="1">
      <c r="A89" s="52">
        <v>42917</v>
      </c>
      <c r="B89" s="144">
        <v>0</v>
      </c>
      <c r="C89" s="144">
        <v>3</v>
      </c>
      <c r="D89" s="10">
        <v>241</v>
      </c>
    </row>
    <row r="90" spans="1:4" hidden="1" outlineLevel="1" collapsed="1">
      <c r="A90" s="52">
        <v>42948</v>
      </c>
      <c r="B90" s="144">
        <v>0</v>
      </c>
      <c r="C90" s="144">
        <v>3</v>
      </c>
      <c r="D90" s="10">
        <v>241</v>
      </c>
    </row>
    <row r="91" spans="1:4" hidden="1" outlineLevel="1" collapsed="1">
      <c r="A91" s="52">
        <v>42979</v>
      </c>
      <c r="B91" s="144">
        <v>0</v>
      </c>
      <c r="C91" s="144">
        <v>3</v>
      </c>
      <c r="D91" s="10">
        <v>239</v>
      </c>
    </row>
    <row r="92" spans="1:4" hidden="1" outlineLevel="1" collapsed="1">
      <c r="A92" s="52">
        <v>43009</v>
      </c>
      <c r="B92" s="144">
        <v>0</v>
      </c>
      <c r="C92" s="144">
        <v>3</v>
      </c>
      <c r="D92" s="10">
        <v>239</v>
      </c>
    </row>
    <row r="93" spans="1:4" hidden="1" outlineLevel="1" collapsed="1">
      <c r="A93" s="52">
        <v>43040</v>
      </c>
      <c r="B93" s="144">
        <v>0</v>
      </c>
      <c r="C93" s="144">
        <v>3</v>
      </c>
      <c r="D93" s="10">
        <v>239</v>
      </c>
    </row>
    <row r="94" spans="1:4" hidden="1" outlineLevel="1" collapsed="1">
      <c r="A94" s="52">
        <v>43070</v>
      </c>
      <c r="B94" s="144">
        <v>0</v>
      </c>
      <c r="C94" s="144">
        <v>3</v>
      </c>
      <c r="D94" s="10">
        <v>236</v>
      </c>
    </row>
    <row r="95" spans="1:4" hidden="1" outlineLevel="1" collapsed="1">
      <c r="A95" s="52">
        <v>43101</v>
      </c>
      <c r="B95" s="144">
        <v>0</v>
      </c>
      <c r="C95" s="144">
        <v>3</v>
      </c>
      <c r="D95" s="10">
        <v>236</v>
      </c>
    </row>
    <row r="96" spans="1:4" hidden="1" outlineLevel="1" collapsed="1">
      <c r="A96" s="52">
        <v>43132</v>
      </c>
      <c r="B96" s="144">
        <v>0</v>
      </c>
      <c r="C96" s="144">
        <v>3</v>
      </c>
      <c r="D96" s="10">
        <v>236</v>
      </c>
    </row>
    <row r="97" spans="1:4" hidden="1" outlineLevel="1" collapsed="1">
      <c r="A97" s="52">
        <v>43160</v>
      </c>
      <c r="B97" s="144">
        <v>0</v>
      </c>
      <c r="C97" s="144">
        <v>3</v>
      </c>
      <c r="D97" s="10">
        <v>238</v>
      </c>
    </row>
    <row r="98" spans="1:4" hidden="1" outlineLevel="1" collapsed="1">
      <c r="A98" s="52">
        <v>43191</v>
      </c>
      <c r="B98" s="144">
        <v>0</v>
      </c>
      <c r="C98" s="144">
        <v>3</v>
      </c>
      <c r="D98" s="10">
        <v>238</v>
      </c>
    </row>
    <row r="99" spans="1:4" hidden="1" outlineLevel="1" collapsed="1">
      <c r="A99" s="52">
        <v>43221</v>
      </c>
      <c r="B99" s="144">
        <v>0</v>
      </c>
      <c r="C99" s="144">
        <v>3</v>
      </c>
      <c r="D99" s="10">
        <v>238</v>
      </c>
    </row>
    <row r="100" spans="1:4" hidden="1" outlineLevel="1" collapsed="1">
      <c r="A100" s="52">
        <v>43252</v>
      </c>
      <c r="B100" s="144">
        <v>0</v>
      </c>
      <c r="C100" s="144">
        <v>3</v>
      </c>
      <c r="D100" s="10">
        <v>222</v>
      </c>
    </row>
    <row r="101" spans="1:4" hidden="1" outlineLevel="1" collapsed="1">
      <c r="A101" s="52">
        <v>43282</v>
      </c>
      <c r="B101" s="144">
        <v>0</v>
      </c>
      <c r="C101" s="144">
        <v>3</v>
      </c>
      <c r="D101" s="10">
        <v>222</v>
      </c>
    </row>
    <row r="102" spans="1:4" hidden="1" outlineLevel="1" collapsed="1">
      <c r="A102" s="52">
        <v>43313</v>
      </c>
      <c r="B102" s="144">
        <v>0</v>
      </c>
      <c r="C102" s="144">
        <v>3</v>
      </c>
      <c r="D102" s="10">
        <v>222</v>
      </c>
    </row>
    <row r="103" spans="1:4" hidden="1" outlineLevel="1" collapsed="1">
      <c r="A103" s="52">
        <v>43344</v>
      </c>
      <c r="B103" s="144">
        <v>0</v>
      </c>
      <c r="C103" s="144">
        <v>3</v>
      </c>
      <c r="D103" s="10">
        <v>209</v>
      </c>
    </row>
    <row r="104" spans="1:4" hidden="1" outlineLevel="1" collapsed="1">
      <c r="A104" s="52">
        <v>43374</v>
      </c>
      <c r="B104" s="144">
        <v>0</v>
      </c>
      <c r="C104" s="144">
        <v>3</v>
      </c>
      <c r="D104" s="10">
        <v>209</v>
      </c>
    </row>
    <row r="105" spans="1:4" hidden="1" outlineLevel="1" collapsed="1">
      <c r="A105" s="52">
        <v>43405</v>
      </c>
      <c r="B105" s="144">
        <v>0</v>
      </c>
      <c r="C105" s="144">
        <v>3</v>
      </c>
      <c r="D105" s="10">
        <v>209</v>
      </c>
    </row>
    <row r="106" spans="1:4" hidden="1" outlineLevel="1" collapsed="1">
      <c r="A106" s="52">
        <v>43435</v>
      </c>
      <c r="B106" s="144">
        <v>0</v>
      </c>
      <c r="C106" s="144">
        <v>3</v>
      </c>
      <c r="D106" s="10">
        <v>202</v>
      </c>
    </row>
    <row r="107" spans="1:4" hidden="1" outlineLevel="1" collapsed="1">
      <c r="A107" s="52">
        <v>43466</v>
      </c>
      <c r="B107" s="144">
        <v>0</v>
      </c>
      <c r="C107" s="144">
        <v>3</v>
      </c>
      <c r="D107" s="10">
        <v>202</v>
      </c>
    </row>
    <row r="108" spans="1:4" hidden="1" outlineLevel="1" collapsed="1">
      <c r="A108" s="52">
        <v>43497</v>
      </c>
      <c r="B108" s="144">
        <v>0</v>
      </c>
      <c r="C108" s="144">
        <v>3</v>
      </c>
      <c r="D108" s="10">
        <v>202</v>
      </c>
    </row>
    <row r="109" spans="1:4" hidden="1" outlineLevel="1" collapsed="1">
      <c r="A109" s="52">
        <v>43525</v>
      </c>
      <c r="B109" s="144">
        <v>0</v>
      </c>
      <c r="C109" s="144">
        <v>3</v>
      </c>
      <c r="D109" s="10">
        <v>200</v>
      </c>
    </row>
    <row r="110" spans="1:4" hidden="1" outlineLevel="1" collapsed="1">
      <c r="A110" s="52">
        <v>43556</v>
      </c>
      <c r="B110" s="144">
        <v>0</v>
      </c>
      <c r="C110" s="144">
        <v>3</v>
      </c>
      <c r="D110" s="10">
        <v>200</v>
      </c>
    </row>
    <row r="111" spans="1:4" hidden="1" outlineLevel="1" collapsed="1">
      <c r="A111" s="52">
        <v>43586</v>
      </c>
      <c r="B111" s="144">
        <v>0</v>
      </c>
      <c r="C111" s="144">
        <v>3</v>
      </c>
      <c r="D111" s="10">
        <v>200</v>
      </c>
    </row>
    <row r="112" spans="1:4" hidden="1" outlineLevel="1" collapsed="1">
      <c r="A112" s="52">
        <v>43617</v>
      </c>
      <c r="B112" s="144">
        <v>0</v>
      </c>
      <c r="C112" s="144">
        <v>3</v>
      </c>
      <c r="D112" s="10">
        <v>196</v>
      </c>
    </row>
    <row r="113" spans="1:4" hidden="1" outlineLevel="1" collapsed="1">
      <c r="A113" s="52">
        <v>43647</v>
      </c>
      <c r="B113" s="144">
        <v>0</v>
      </c>
      <c r="C113" s="144">
        <v>3</v>
      </c>
      <c r="D113" s="10">
        <v>196</v>
      </c>
    </row>
    <row r="114" spans="1:4" hidden="1" outlineLevel="1" collapsed="1">
      <c r="A114" s="52">
        <v>43678</v>
      </c>
      <c r="B114" s="144">
        <v>0</v>
      </c>
      <c r="C114" s="144">
        <v>3</v>
      </c>
      <c r="D114" s="10">
        <v>196</v>
      </c>
    </row>
    <row r="115" spans="1:4" hidden="1" outlineLevel="1" collapsed="1">
      <c r="A115" s="52">
        <v>43709</v>
      </c>
      <c r="B115" s="144">
        <v>0</v>
      </c>
      <c r="C115" s="144">
        <v>3</v>
      </c>
      <c r="D115" s="10">
        <v>194</v>
      </c>
    </row>
    <row r="116" spans="1:4" hidden="1" outlineLevel="1" collapsed="1">
      <c r="A116" s="52">
        <v>43739</v>
      </c>
      <c r="B116" s="144">
        <v>0</v>
      </c>
      <c r="C116" s="144">
        <v>3</v>
      </c>
      <c r="D116" s="10">
        <v>194</v>
      </c>
    </row>
    <row r="117" spans="1:4" hidden="1" outlineLevel="1" collapsed="1">
      <c r="A117" s="52">
        <v>43770</v>
      </c>
      <c r="B117" s="144">
        <v>0</v>
      </c>
      <c r="C117" s="144">
        <v>3</v>
      </c>
      <c r="D117" s="10">
        <v>194</v>
      </c>
    </row>
    <row r="118" spans="1:4" hidden="1" outlineLevel="1" collapsed="1">
      <c r="A118" s="52">
        <v>43800</v>
      </c>
      <c r="B118" s="144">
        <v>0</v>
      </c>
      <c r="C118" s="144">
        <v>3</v>
      </c>
      <c r="D118" s="10">
        <v>194</v>
      </c>
    </row>
    <row r="119" spans="1:4" hidden="1" outlineLevel="1" collapsed="1">
      <c r="A119" s="52">
        <v>43831</v>
      </c>
      <c r="B119" s="144">
        <v>0</v>
      </c>
      <c r="C119" s="144">
        <v>3</v>
      </c>
      <c r="D119" s="10">
        <v>194</v>
      </c>
    </row>
    <row r="120" spans="1:4" hidden="1" outlineLevel="1" collapsed="1">
      <c r="A120" s="52">
        <v>43862</v>
      </c>
      <c r="B120" s="144">
        <v>0</v>
      </c>
      <c r="C120" s="144">
        <v>3</v>
      </c>
      <c r="D120" s="10">
        <v>194</v>
      </c>
    </row>
    <row r="121" spans="1:4" hidden="1" outlineLevel="1" collapsed="1">
      <c r="A121" s="52">
        <v>43891</v>
      </c>
      <c r="B121" s="144">
        <v>0</v>
      </c>
      <c r="C121" s="144">
        <v>3</v>
      </c>
      <c r="D121" s="10">
        <v>187</v>
      </c>
    </row>
    <row r="122" spans="1:4" hidden="1" outlineLevel="1" collapsed="1">
      <c r="A122" s="52">
        <v>43922</v>
      </c>
      <c r="B122" s="144">
        <v>0</v>
      </c>
      <c r="C122" s="144">
        <v>3</v>
      </c>
      <c r="D122" s="10">
        <v>187</v>
      </c>
    </row>
    <row r="123" spans="1:4" hidden="1" outlineLevel="1" collapsed="1">
      <c r="A123" s="52">
        <v>43952</v>
      </c>
      <c r="B123" s="144">
        <v>0</v>
      </c>
      <c r="C123" s="144">
        <v>3</v>
      </c>
      <c r="D123" s="10">
        <v>187</v>
      </c>
    </row>
    <row r="124" spans="1:4" hidden="1" outlineLevel="1" collapsed="1">
      <c r="A124" s="52">
        <v>43983</v>
      </c>
      <c r="B124" s="144">
        <v>0</v>
      </c>
      <c r="C124" s="144">
        <v>3</v>
      </c>
      <c r="D124" s="10">
        <v>181</v>
      </c>
    </row>
    <row r="125" spans="1:4" hidden="1" outlineLevel="1" collapsed="1">
      <c r="A125" s="52">
        <v>44013</v>
      </c>
      <c r="B125" s="144">
        <v>0</v>
      </c>
      <c r="C125" s="144">
        <v>3</v>
      </c>
      <c r="D125" s="10">
        <v>181</v>
      </c>
    </row>
    <row r="126" spans="1:4" hidden="1" outlineLevel="1" collapsed="1">
      <c r="A126" s="52">
        <v>44044</v>
      </c>
      <c r="B126" s="144">
        <v>0</v>
      </c>
      <c r="C126" s="144">
        <v>3</v>
      </c>
      <c r="D126" s="10">
        <v>181</v>
      </c>
    </row>
    <row r="127" spans="1:4" hidden="1" outlineLevel="1" collapsed="1">
      <c r="A127" s="52">
        <v>44075</v>
      </c>
      <c r="B127" s="144">
        <v>0</v>
      </c>
      <c r="C127" s="144">
        <v>3</v>
      </c>
      <c r="D127" s="10">
        <v>174</v>
      </c>
    </row>
    <row r="128" spans="1:4" hidden="1" outlineLevel="1" collapsed="1">
      <c r="A128" s="52">
        <v>44105</v>
      </c>
      <c r="B128" s="144">
        <v>0</v>
      </c>
      <c r="C128" s="144">
        <v>3</v>
      </c>
      <c r="D128" s="10">
        <v>174</v>
      </c>
    </row>
    <row r="129" spans="1:4" hidden="1" outlineLevel="1" collapsed="1">
      <c r="A129" s="52">
        <v>44136</v>
      </c>
      <c r="B129" s="144">
        <v>0</v>
      </c>
      <c r="C129" s="144">
        <v>3</v>
      </c>
      <c r="D129" s="10">
        <v>174</v>
      </c>
    </row>
    <row r="130" spans="1:4" hidden="1" outlineLevel="1" collapsed="1">
      <c r="A130" s="52">
        <v>44166</v>
      </c>
      <c r="B130" s="144">
        <v>0</v>
      </c>
      <c r="C130" s="144">
        <v>2</v>
      </c>
      <c r="D130" s="10">
        <v>170</v>
      </c>
    </row>
    <row r="131" spans="1:4" hidden="1" outlineLevel="1" collapsed="1">
      <c r="A131" s="52">
        <v>44197</v>
      </c>
      <c r="B131" s="144">
        <v>0</v>
      </c>
      <c r="C131" s="144">
        <v>2</v>
      </c>
      <c r="D131" s="10">
        <v>170</v>
      </c>
    </row>
    <row r="132" spans="1:4" hidden="1" outlineLevel="1" collapsed="1">
      <c r="A132" s="52">
        <v>44228</v>
      </c>
      <c r="B132" s="144">
        <v>0</v>
      </c>
      <c r="C132" s="144">
        <v>2</v>
      </c>
      <c r="D132" s="10">
        <v>170</v>
      </c>
    </row>
    <row r="133" spans="1:4" hidden="1" outlineLevel="1" collapsed="1">
      <c r="A133" s="52">
        <v>44256</v>
      </c>
      <c r="B133" s="144">
        <v>0</v>
      </c>
      <c r="C133" s="144">
        <v>2</v>
      </c>
      <c r="D133" s="10">
        <v>170</v>
      </c>
    </row>
    <row r="134" spans="1:4" hidden="1" outlineLevel="1" collapsed="1">
      <c r="A134" s="52">
        <v>44287</v>
      </c>
      <c r="B134" s="144">
        <v>0</v>
      </c>
      <c r="C134" s="144">
        <v>2</v>
      </c>
      <c r="D134" s="10">
        <v>170</v>
      </c>
    </row>
    <row r="135" spans="1:4" hidden="1" outlineLevel="1" collapsed="1">
      <c r="A135" s="52">
        <v>44317</v>
      </c>
      <c r="B135" s="144">
        <v>0</v>
      </c>
      <c r="C135" s="144">
        <v>2</v>
      </c>
      <c r="D135" s="10">
        <v>170</v>
      </c>
    </row>
    <row r="136" spans="1:4" hidden="1" outlineLevel="1" collapsed="1">
      <c r="A136" s="52">
        <v>44348</v>
      </c>
      <c r="B136" s="144">
        <v>0</v>
      </c>
      <c r="C136" s="144">
        <v>2</v>
      </c>
      <c r="D136" s="10">
        <v>167</v>
      </c>
    </row>
    <row r="137" spans="1:4" hidden="1" outlineLevel="1" collapsed="1">
      <c r="A137" s="52">
        <v>44378</v>
      </c>
      <c r="B137" s="144">
        <v>0</v>
      </c>
      <c r="C137" s="144">
        <v>2</v>
      </c>
      <c r="D137" s="10">
        <v>167</v>
      </c>
    </row>
    <row r="138" spans="1:4" hidden="1" outlineLevel="1" collapsed="1">
      <c r="A138" s="52">
        <v>44409</v>
      </c>
      <c r="B138" s="144">
        <v>0</v>
      </c>
      <c r="C138" s="144">
        <v>2</v>
      </c>
      <c r="D138" s="10">
        <v>167</v>
      </c>
    </row>
    <row r="139" spans="1:4" hidden="1" outlineLevel="1" collapsed="1">
      <c r="A139" s="52">
        <v>44440</v>
      </c>
      <c r="B139" s="144">
        <v>0</v>
      </c>
      <c r="C139" s="144">
        <v>2</v>
      </c>
      <c r="D139" s="10">
        <v>162</v>
      </c>
    </row>
    <row r="140" spans="1:4" hidden="1" outlineLevel="1" collapsed="1">
      <c r="A140" s="52">
        <v>44470</v>
      </c>
      <c r="B140" s="144">
        <v>0</v>
      </c>
      <c r="C140" s="144">
        <v>2</v>
      </c>
      <c r="D140" s="10">
        <v>162</v>
      </c>
    </row>
    <row r="141" spans="1:4" hidden="1" outlineLevel="1" collapsed="1">
      <c r="A141" s="52">
        <v>44501</v>
      </c>
      <c r="B141" s="144">
        <v>0</v>
      </c>
      <c r="C141" s="144">
        <v>2</v>
      </c>
      <c r="D141" s="10">
        <v>162</v>
      </c>
    </row>
    <row r="142" spans="1:4" hidden="1" outlineLevel="1" collapsed="1">
      <c r="A142" s="52">
        <v>44531</v>
      </c>
      <c r="B142" s="144">
        <v>0</v>
      </c>
      <c r="C142" s="144">
        <v>2</v>
      </c>
      <c r="D142" s="10">
        <v>163</v>
      </c>
    </row>
    <row r="143" spans="1:4" hidden="1" outlineLevel="1" collapsed="1">
      <c r="A143" s="52">
        <v>44562</v>
      </c>
      <c r="B143" s="144">
        <v>0</v>
      </c>
      <c r="C143" s="144">
        <v>2</v>
      </c>
      <c r="D143" s="10">
        <v>163</v>
      </c>
    </row>
    <row r="144" spans="1:4" hidden="1" outlineLevel="1" collapsed="1">
      <c r="A144" s="52">
        <v>44593</v>
      </c>
      <c r="B144" s="144">
        <v>0</v>
      </c>
      <c r="C144" s="144">
        <v>2</v>
      </c>
      <c r="D144" s="10">
        <v>163</v>
      </c>
    </row>
    <row r="145" spans="1:4" hidden="1" outlineLevel="1" collapsed="1">
      <c r="A145" s="52">
        <v>44621</v>
      </c>
      <c r="B145" s="144">
        <v>0</v>
      </c>
      <c r="C145" s="144">
        <v>2</v>
      </c>
      <c r="D145" s="10">
        <v>158</v>
      </c>
    </row>
    <row r="146" spans="1:4" hidden="1" outlineLevel="1" collapsed="1">
      <c r="A146" s="52">
        <v>44652</v>
      </c>
      <c r="B146" s="144">
        <v>0</v>
      </c>
      <c r="C146" s="144">
        <v>2</v>
      </c>
      <c r="D146" s="10">
        <v>158</v>
      </c>
    </row>
    <row r="147" spans="1:4" hidden="1" outlineLevel="1" collapsed="1">
      <c r="A147" s="52">
        <v>44682</v>
      </c>
      <c r="B147" s="144">
        <v>0</v>
      </c>
      <c r="C147" s="144">
        <v>2</v>
      </c>
      <c r="D147" s="10">
        <v>158</v>
      </c>
    </row>
    <row r="148" spans="1:4" hidden="1" outlineLevel="1" collapsed="1">
      <c r="A148" s="52">
        <v>44713</v>
      </c>
      <c r="B148" s="144">
        <v>0</v>
      </c>
      <c r="C148" s="144">
        <v>2</v>
      </c>
      <c r="D148" s="10">
        <v>159</v>
      </c>
    </row>
    <row r="149" spans="1:4" hidden="1" outlineLevel="1" collapsed="1">
      <c r="A149" s="52">
        <v>44743</v>
      </c>
      <c r="B149" s="144">
        <v>0</v>
      </c>
      <c r="C149" s="144">
        <v>2</v>
      </c>
      <c r="D149" s="10">
        <v>159</v>
      </c>
    </row>
    <row r="150" spans="1:4" hidden="1" outlineLevel="1" collapsed="1">
      <c r="A150" s="52">
        <v>44774</v>
      </c>
      <c r="B150" s="144">
        <v>0</v>
      </c>
      <c r="C150" s="144">
        <v>2</v>
      </c>
      <c r="D150" s="10">
        <v>159</v>
      </c>
    </row>
    <row r="151" spans="1:4" hidden="1" outlineLevel="1" collapsed="1">
      <c r="A151" s="52">
        <v>44805</v>
      </c>
      <c r="B151" s="144">
        <v>0</v>
      </c>
      <c r="C151" s="144">
        <v>2</v>
      </c>
      <c r="D151" s="10">
        <v>155</v>
      </c>
    </row>
    <row r="152" spans="1:4" hidden="1" outlineLevel="1" collapsed="1">
      <c r="A152" s="52">
        <v>44835</v>
      </c>
      <c r="B152" s="144">
        <v>0</v>
      </c>
      <c r="C152" s="144">
        <v>2</v>
      </c>
      <c r="D152" s="10">
        <v>155</v>
      </c>
    </row>
    <row r="153" spans="1:4" hidden="1" outlineLevel="1" collapsed="1">
      <c r="A153" s="52">
        <v>44866</v>
      </c>
      <c r="B153" s="144">
        <v>0</v>
      </c>
      <c r="C153" s="144">
        <v>2</v>
      </c>
      <c r="D153" s="10">
        <v>155</v>
      </c>
    </row>
    <row r="154" spans="1:4" hidden="1" outlineLevel="1" collapsed="1">
      <c r="A154" s="52">
        <v>44896</v>
      </c>
      <c r="B154" s="144">
        <v>0</v>
      </c>
      <c r="C154" s="144">
        <v>2</v>
      </c>
      <c r="D154" s="10">
        <v>147</v>
      </c>
    </row>
    <row r="155" spans="1:4" hidden="1" outlineLevel="1" collapsed="1">
      <c r="A155" s="52">
        <v>44927</v>
      </c>
      <c r="B155" s="144">
        <v>0</v>
      </c>
      <c r="C155" s="144">
        <v>2</v>
      </c>
      <c r="D155" s="10">
        <v>147</v>
      </c>
    </row>
    <row r="156" spans="1:4" hidden="1" outlineLevel="1" collapsed="1">
      <c r="A156" s="52">
        <v>44958</v>
      </c>
      <c r="B156" s="144">
        <v>0</v>
      </c>
      <c r="C156" s="144">
        <v>2</v>
      </c>
      <c r="D156" s="10">
        <v>147</v>
      </c>
    </row>
    <row r="157" spans="1:4" hidden="1" outlineLevel="1" collapsed="1">
      <c r="A157" s="52">
        <v>44986</v>
      </c>
      <c r="B157" s="144">
        <v>0</v>
      </c>
      <c r="C157" s="144">
        <v>2</v>
      </c>
      <c r="D157" s="10">
        <v>145</v>
      </c>
    </row>
    <row r="158" spans="1:4" hidden="1" outlineLevel="1" collapsed="1">
      <c r="A158" s="52">
        <v>45017</v>
      </c>
      <c r="B158" s="144">
        <v>0</v>
      </c>
      <c r="C158" s="144">
        <v>2</v>
      </c>
      <c r="D158" s="10">
        <v>145</v>
      </c>
    </row>
    <row r="159" spans="1:4" hidden="1" outlineLevel="1" collapsed="1">
      <c r="A159" s="52">
        <v>45047</v>
      </c>
      <c r="B159" s="144">
        <v>0</v>
      </c>
      <c r="C159" s="144">
        <v>2</v>
      </c>
      <c r="D159" s="10">
        <v>145</v>
      </c>
    </row>
    <row r="160" spans="1:4" hidden="1" outlineLevel="1" collapsed="1">
      <c r="A160" s="52">
        <v>45078</v>
      </c>
      <c r="B160" s="144">
        <v>0</v>
      </c>
      <c r="C160" s="144">
        <v>2</v>
      </c>
      <c r="D160" s="10">
        <v>145</v>
      </c>
    </row>
    <row r="161" spans="1:4" hidden="1" outlineLevel="1" collapsed="1">
      <c r="A161" s="52">
        <v>45108</v>
      </c>
      <c r="B161" s="144">
        <v>0</v>
      </c>
      <c r="C161" s="144">
        <v>2</v>
      </c>
      <c r="D161" s="10">
        <v>145</v>
      </c>
    </row>
    <row r="162" spans="1:4" hidden="1" outlineLevel="1" collapsed="1">
      <c r="A162" s="52">
        <v>45139</v>
      </c>
      <c r="B162" s="144">
        <v>0</v>
      </c>
      <c r="C162" s="144">
        <v>2</v>
      </c>
      <c r="D162" s="10">
        <v>145</v>
      </c>
    </row>
    <row r="163" spans="1:4" hidden="1" outlineLevel="1" collapsed="1">
      <c r="A163" s="52">
        <v>45170</v>
      </c>
      <c r="B163" s="144">
        <v>0</v>
      </c>
      <c r="C163" s="144">
        <v>2</v>
      </c>
      <c r="D163" s="10">
        <v>145</v>
      </c>
    </row>
    <row r="164" spans="1:4" hidden="1" outlineLevel="1" collapsed="1">
      <c r="A164" s="52">
        <v>45200</v>
      </c>
      <c r="B164" s="144">
        <v>0</v>
      </c>
      <c r="C164" s="144">
        <v>2</v>
      </c>
      <c r="D164" s="10">
        <v>145</v>
      </c>
    </row>
    <row r="165" spans="1:4" hidden="1" outlineLevel="1" collapsed="1">
      <c r="A165" s="52">
        <v>45231</v>
      </c>
      <c r="B165" s="144">
        <v>0</v>
      </c>
      <c r="C165" s="144">
        <v>2</v>
      </c>
      <c r="D165" s="10">
        <v>145</v>
      </c>
    </row>
    <row r="166" spans="1:4" hidden="1" outlineLevel="1" collapsed="1">
      <c r="A166" s="52">
        <v>45261</v>
      </c>
      <c r="B166" s="144">
        <v>0</v>
      </c>
      <c r="C166" s="144">
        <v>2</v>
      </c>
      <c r="D166" s="10">
        <v>145</v>
      </c>
    </row>
    <row r="167" spans="1:4" hidden="1" outlineLevel="1" collapsed="1">
      <c r="A167" s="52">
        <v>45292</v>
      </c>
      <c r="B167" s="144">
        <v>0</v>
      </c>
      <c r="C167" s="144">
        <v>2</v>
      </c>
      <c r="D167" s="10">
        <v>145</v>
      </c>
    </row>
    <row r="168" spans="1:4" hidden="1" outlineLevel="1" collapsed="1">
      <c r="A168" s="52">
        <v>45323</v>
      </c>
      <c r="B168" s="144">
        <v>0</v>
      </c>
      <c r="C168" s="144">
        <v>2</v>
      </c>
      <c r="D168" s="10">
        <v>145</v>
      </c>
    </row>
    <row r="169" spans="1:4" collapsed="1">
      <c r="A169" s="52">
        <v>45352</v>
      </c>
      <c r="B169" s="144">
        <v>0</v>
      </c>
      <c r="C169" s="144">
        <v>2</v>
      </c>
      <c r="D169" s="10">
        <v>145</v>
      </c>
    </row>
    <row r="170" spans="1:4">
      <c r="A170" s="52">
        <v>45383</v>
      </c>
      <c r="B170" s="144">
        <v>0</v>
      </c>
      <c r="C170" s="144">
        <v>2</v>
      </c>
      <c r="D170" s="10">
        <v>145</v>
      </c>
    </row>
    <row r="171" spans="1:4">
      <c r="A171" s="52">
        <v>45413</v>
      </c>
      <c r="B171" s="144">
        <v>0</v>
      </c>
      <c r="C171" s="144">
        <v>2</v>
      </c>
      <c r="D171" s="10">
        <v>145</v>
      </c>
    </row>
    <row r="172" spans="1:4">
      <c r="A172" s="52">
        <v>45444</v>
      </c>
      <c r="B172" s="144">
        <v>0</v>
      </c>
      <c r="C172" s="144">
        <v>2</v>
      </c>
      <c r="D172" s="10">
        <v>145</v>
      </c>
    </row>
    <row r="173" spans="1:4">
      <c r="A173" s="52">
        <v>45474</v>
      </c>
      <c r="B173" s="144">
        <v>0</v>
      </c>
      <c r="C173" s="144">
        <v>2</v>
      </c>
      <c r="D173" s="10">
        <v>145</v>
      </c>
    </row>
    <row r="174" spans="1:4">
      <c r="A174" s="52">
        <v>45505</v>
      </c>
      <c r="B174" s="144">
        <v>0</v>
      </c>
      <c r="C174" s="144">
        <v>2</v>
      </c>
      <c r="D174" s="10">
        <v>145</v>
      </c>
    </row>
    <row r="175" spans="1:4">
      <c r="A175" s="52">
        <v>45536</v>
      </c>
      <c r="B175" s="144">
        <v>0</v>
      </c>
      <c r="C175" s="144">
        <v>2</v>
      </c>
      <c r="D175" s="10">
        <v>145</v>
      </c>
    </row>
    <row r="176" spans="1:4">
      <c r="A176" s="52">
        <v>45566</v>
      </c>
      <c r="B176" s="144">
        <v>0</v>
      </c>
      <c r="C176" s="144">
        <v>2</v>
      </c>
      <c r="D176" s="10">
        <v>145</v>
      </c>
    </row>
    <row r="177" spans="1:4">
      <c r="A177" s="52">
        <v>45597</v>
      </c>
      <c r="B177" s="144">
        <v>0</v>
      </c>
      <c r="C177" s="144">
        <v>2</v>
      </c>
      <c r="D177" s="10">
        <v>145</v>
      </c>
    </row>
    <row r="178" spans="1:4">
      <c r="A178" s="52">
        <v>45627</v>
      </c>
      <c r="B178" s="144">
        <v>0</v>
      </c>
      <c r="C178" s="144">
        <v>2</v>
      </c>
      <c r="D178" s="10">
        <v>145</v>
      </c>
    </row>
    <row r="179" spans="1:4">
      <c r="A179" s="52">
        <v>45658</v>
      </c>
      <c r="B179" s="144">
        <v>0</v>
      </c>
      <c r="C179" s="144">
        <v>2</v>
      </c>
      <c r="D179" s="10">
        <v>145</v>
      </c>
    </row>
    <row r="180" spans="1:4">
      <c r="A180" s="52">
        <v>45689</v>
      </c>
      <c r="B180" s="144">
        <v>0</v>
      </c>
      <c r="C180" s="144">
        <v>2</v>
      </c>
      <c r="D180" s="10">
        <v>145</v>
      </c>
    </row>
    <row r="181" spans="1:4">
      <c r="A181" s="52">
        <v>45717</v>
      </c>
      <c r="B181" s="144">
        <v>0</v>
      </c>
      <c r="C181" s="144">
        <v>2</v>
      </c>
      <c r="D181" s="10">
        <v>145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162</v>
      </c>
      <c r="B1" s="60">
        <v>2025</v>
      </c>
      <c r="G1" s="61" t="s">
        <v>128</v>
      </c>
      <c r="J1" s="62" t="s">
        <v>160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161</v>
      </c>
      <c r="K2" s="62">
        <v>2</v>
      </c>
      <c r="M2" s="62">
        <v>2012</v>
      </c>
    </row>
    <row r="3" spans="1:16380">
      <c r="A3" s="173" t="s">
        <v>119</v>
      </c>
      <c r="B3" s="173"/>
      <c r="C3" s="173"/>
      <c r="D3" s="173"/>
      <c r="E3" s="173"/>
      <c r="F3" s="173"/>
      <c r="G3" s="173"/>
      <c r="J3" s="62" t="s">
        <v>162</v>
      </c>
      <c r="K3" s="62">
        <v>3</v>
      </c>
      <c r="M3" s="62">
        <v>2013</v>
      </c>
    </row>
    <row r="4" spans="1:16380">
      <c r="A4" s="174" t="s">
        <v>116</v>
      </c>
      <c r="B4" s="174"/>
      <c r="C4" s="174"/>
      <c r="D4" s="174"/>
      <c r="E4" s="174"/>
      <c r="F4" s="174"/>
      <c r="G4" s="174"/>
      <c r="H4" s="66"/>
      <c r="I4" s="66"/>
      <c r="J4" s="62" t="s">
        <v>163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3" t="s">
        <v>126</v>
      </c>
      <c r="B5" s="173"/>
      <c r="C5" s="173"/>
      <c r="D5" s="173"/>
      <c r="E5" s="173"/>
      <c r="F5" s="173"/>
      <c r="G5" s="173"/>
      <c r="H5" s="66"/>
      <c r="I5" s="66"/>
      <c r="J5" s="62" t="s">
        <v>164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3">
        <f>DATE(B1,VLOOKUP(A1,$J$1:$K$12,2,0),1)</f>
        <v>45717</v>
      </c>
      <c r="B6" s="173"/>
      <c r="C6" s="173"/>
      <c r="D6" s="173"/>
      <c r="E6" s="173"/>
      <c r="F6" s="173"/>
      <c r="G6" s="173"/>
      <c r="H6" s="66"/>
      <c r="J6" s="62" t="s">
        <v>165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166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5" t="s">
        <v>111</v>
      </c>
      <c r="B8" s="177" t="s">
        <v>225</v>
      </c>
      <c r="C8" s="177"/>
      <c r="D8" s="177"/>
      <c r="E8" s="177" t="s">
        <v>167</v>
      </c>
      <c r="F8" s="177"/>
      <c r="G8" s="178"/>
      <c r="H8" s="71"/>
      <c r="I8" s="72"/>
      <c r="J8" s="62" t="s">
        <v>168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6"/>
      <c r="B9" s="74" t="s">
        <v>169</v>
      </c>
      <c r="C9" s="111" t="s">
        <v>170</v>
      </c>
      <c r="D9" s="75" t="s">
        <v>171</v>
      </c>
      <c r="E9" s="111" t="s">
        <v>172</v>
      </c>
      <c r="F9" s="111" t="s">
        <v>173</v>
      </c>
      <c r="G9" s="113" t="s">
        <v>174</v>
      </c>
      <c r="I9" s="76"/>
      <c r="J9" s="62" t="s">
        <v>159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28"/>
      <c r="I10" s="28"/>
      <c r="J10" s="62" t="s">
        <v>175</v>
      </c>
      <c r="K10" s="62">
        <v>10</v>
      </c>
      <c r="L10" s="81"/>
      <c r="M10" s="62">
        <v>2020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</row>
    <row r="11" spans="1:16380">
      <c r="A11" s="82" t="s">
        <v>112</v>
      </c>
      <c r="B11" s="83">
        <f>IF(ISERROR(VLOOKUP($A$6,Україна!$A$10:$AC$200,2,0)),"–",VLOOKUP($A$6,Україна!$A$10:$AC$200,2,0))</f>
        <v>804408.58701043006</v>
      </c>
      <c r="C11" s="83">
        <f>IF(ISERROR(VLOOKUP($A$6,'Кредити НФК'!$A$10:$M$200,2,0)),"–",VLOOKUP($A$6,'Кредити НФК'!$A$10:$M$200,2,0))</f>
        <v>10979.38878972</v>
      </c>
      <c r="D11" s="84">
        <f t="shared" ref="D11:D16" si="0">IF(ISERROR(C11/B11*100),"–",C11/B11*100)</f>
        <v>1.364901987250621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19.679091843376526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3.6464601552550562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4.065343016355726</v>
      </c>
      <c r="H11" s="86"/>
      <c r="I11" s="28"/>
      <c r="J11" s="62" t="s">
        <v>176</v>
      </c>
      <c r="K11" s="62">
        <v>11</v>
      </c>
      <c r="L11" s="81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</row>
    <row r="12" spans="1:16380">
      <c r="A12" s="87" t="s">
        <v>17</v>
      </c>
      <c r="B12" s="83">
        <f>IF(ISERROR(VLOOKUP($A$6,Україна!$A$3:$AC$200,3,0)),"–",VLOOKUP($A$6,Україна!$A$3:$AC$200,3,0))</f>
        <v>563629.86224885995</v>
      </c>
      <c r="C12" s="83">
        <f>IF(ISERROR(VLOOKUP($A$6,'Кредити НФК'!$A$10:$M$200,6,0)),"–",VLOOKUP($A$6,'Кредити НФК'!$A$10:$M$200,6,0))</f>
        <v>7002.7752406400004</v>
      </c>
      <c r="D12" s="84">
        <f t="shared" si="0"/>
        <v>1.2424421964973991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29.643375801304614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2.0567948531043214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3.8299057595062607</v>
      </c>
      <c r="H12" s="28"/>
      <c r="I12" s="28"/>
      <c r="J12" s="62" t="s">
        <v>177</v>
      </c>
      <c r="K12" s="62">
        <v>12</v>
      </c>
      <c r="L12" s="81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</row>
    <row r="13" spans="1:16380">
      <c r="A13" s="88" t="s">
        <v>9</v>
      </c>
      <c r="B13" s="83">
        <f>IF(ISERROR(VLOOKUP($A$6,Україна!$A$3:$AC$200,4,0)),"–",VLOOKUP($A$6,Україна!$A$3:$AC$200,4,0))</f>
        <v>240778.72476156999</v>
      </c>
      <c r="C13" s="83">
        <f>IF(ISERROR(VLOOKUP($A$6,'Кредити НФК'!$A$10:$M$200,10,0)),"–",VLOOKUP($A$6,'Кредити НФК'!$A$10:$M$200,10,0))</f>
        <v>3976.6135490800002</v>
      </c>
      <c r="D13" s="84">
        <f t="shared" si="0"/>
        <v>1.6515635062931009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5.4117928173685215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6.5696298456574596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4.4825516616662213</v>
      </c>
      <c r="H13" s="28"/>
      <c r="I13" s="28"/>
      <c r="J13" s="62"/>
      <c r="K13" s="62"/>
      <c r="L13" s="81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</row>
    <row r="14" spans="1:16380">
      <c r="A14" s="82" t="s">
        <v>113</v>
      </c>
      <c r="B14" s="83">
        <f>IF(ISERROR(VLOOKUP($A$6,Україна!$A$3:$AC$200,5,0)),"–",VLOOKUP($A$6,Україна!$A$3:$AC$200,5,0))</f>
        <v>307384.70912314003</v>
      </c>
      <c r="C14" s="83">
        <f>IF(ISERROR(VLOOKUP($A$6,'Кредити ДГ'!$A$10:$M$200,2,0)),"–",VLOOKUP($A$6,'Кредити ДГ'!$A$10:$M$200,2,0))</f>
        <v>6085.9639219500004</v>
      </c>
      <c r="D14" s="84">
        <f t="shared" si="0"/>
        <v>1.9799175890404912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28.042736300151091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5.3344419391705173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2.2360437515899036</v>
      </c>
      <c r="H14" s="28"/>
      <c r="I14" s="28"/>
      <c r="J14" s="62"/>
      <c r="K14" s="62"/>
      <c r="L14" s="81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</row>
    <row r="15" spans="1:16380">
      <c r="A15" s="87" t="s">
        <v>17</v>
      </c>
      <c r="B15" s="83">
        <f>IF(ISERROR(VLOOKUP($A$6,Україна!$A$3:$AC$200,6,0)),"–",VLOOKUP($A$6,Україна!$A$3:$AC$200,6,0))</f>
        <v>296992.76599540003</v>
      </c>
      <c r="C15" s="83">
        <f>IF(ISERROR(VLOOKUP($A$6,'Кредити ДГ'!$A$10:$M$200,6,0)),"–",VLOOKUP($A$6,'Кредити ДГ'!$A$10:$M$200,6,0))</f>
        <v>6058.2902593899998</v>
      </c>
      <c r="D15" s="84">
        <f t="shared" si="0"/>
        <v>2.0398780553071902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29.425168594850902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5.531859264831013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2.3974756638616981</v>
      </c>
      <c r="H15" s="28"/>
      <c r="I15" s="28"/>
      <c r="J15" s="62"/>
      <c r="K15" s="62"/>
      <c r="L15" s="81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</row>
    <row r="16" spans="1:16380">
      <c r="A16" s="89" t="s">
        <v>9</v>
      </c>
      <c r="B16" s="90">
        <f>IF(ISERROR(VLOOKUP($A$6,Україна!$A$3:$AC$200,7,0)),"–",VLOOKUP($A$6,Україна!$A$3:$AC$200,7,0))</f>
        <v>10391.94312774</v>
      </c>
      <c r="C16" s="90">
        <f>IF(ISERROR(VLOOKUP($A$6,'Кредити ДГ'!$A$10:$M$200,10,0)),"–",VLOOKUP($A$6,'Кредити ДГ'!$A$10:$M$200,10,0))</f>
        <v>27.67366256</v>
      </c>
      <c r="D16" s="91">
        <f t="shared" si="0"/>
        <v>0.26629921103136717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-61.644844836516199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-25.269781437598837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-23.995456588870255</v>
      </c>
      <c r="H16" s="28"/>
      <c r="I16" s="28"/>
      <c r="K16" s="62"/>
      <c r="L16" s="81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</row>
    <row r="17" spans="1:13">
      <c r="A17" s="93" t="s">
        <v>118</v>
      </c>
      <c r="B17" s="94"/>
      <c r="C17" s="95"/>
      <c r="D17" s="95"/>
      <c r="E17" s="96"/>
      <c r="F17" s="96"/>
      <c r="G17" s="97"/>
      <c r="K17" s="62"/>
    </row>
    <row r="18" spans="1:13">
      <c r="A18" s="82" t="s">
        <v>34</v>
      </c>
      <c r="B18" s="83">
        <f>IF(ISERROR(VLOOKUP($A$6,Україна!$A$3:$AC$200,8,0)),"–",VLOOKUP($A$6,Україна!$A$3:$AC$200,8,0))</f>
        <v>1204815.6092614001</v>
      </c>
      <c r="C18" s="83">
        <f>IF(ISERROR(VLOOKUP($A$6,'Депозити НФК'!$A$10:$S$200,2,0)),"–",VLOOKUP($A$6,'Депозити НФК'!$A$10:$S$200,2,0))</f>
        <v>12172.360663840002</v>
      </c>
      <c r="D18" s="84">
        <f>IF(ISERROR(C18/B18*100),"–",C18/B18*100)</f>
        <v>1.0103090107956141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12.276987476298501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-11.042455407697474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0.14980823119149989</v>
      </c>
      <c r="K18" s="62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895419.61400735995</v>
      </c>
      <c r="C19" s="83">
        <f>IF(ISERROR(VLOOKUP($A$6,'Депозити НФК'!$A$10:$S$200,8,0)),"–",VLOOKUP($A$6,'Депозити НФК'!$A$10:$S$200,8,0))</f>
        <v>8997.5418884700011</v>
      </c>
      <c r="D19" s="84">
        <f t="shared" ref="D19:D23" si="1">IF(ISERROR(C19/B19*100),"–",C19/B19*100)</f>
        <v>1.0048408307924384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6.8232836923917972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-10.64526632181601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-0.32397952949216346</v>
      </c>
      <c r="K19" s="62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309395.99525404006</v>
      </c>
      <c r="C20" s="83">
        <f>IF(ISERROR(VLOOKUP($A$6,'Депозити НФК'!$A$10:$S$200,14,0)),"–",VLOOKUP($A$6,'Депозити НФК'!$A$10:$S$200,14,0))</f>
        <v>3174.8187753699995</v>
      </c>
      <c r="D20" s="84">
        <f t="shared" si="1"/>
        <v>1.026134411585776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31.270111962662924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-12.149157194292926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1.5173428394918318</v>
      </c>
      <c r="K20" s="62"/>
      <c r="L20" s="81"/>
    </row>
    <row r="21" spans="1:13">
      <c r="A21" s="82" t="s">
        <v>33</v>
      </c>
      <c r="B21" s="83">
        <f>IF(ISERROR(VLOOKUP($A$6,Україна!$A$3:$AC$200,11,0)),"–",VLOOKUP($A$6,Україна!$A$3:$AC$200,11,0))</f>
        <v>1379104.5950466397</v>
      </c>
      <c r="C21" s="83">
        <f>IF(ISERROR(VLOOKUP($A$6,'Депозити ДГ'!$A$10:$S$200,2,0)),"–",VLOOKUP($A$6,'Депозити ДГ'!$A$10:$S$200,2,0))</f>
        <v>24805.314660250002</v>
      </c>
      <c r="D21" s="84">
        <f t="shared" si="1"/>
        <v>1.7986536154939805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16.409318269566526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-1.0431755411691768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-0.76587206330778201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888654.94525830005</v>
      </c>
      <c r="C22" s="83">
        <f>IF(ISERROR(VLOOKUP($A$6,'Депозити ДГ'!$A$10:$S$200,8,0)),"–",VLOOKUP($A$6,'Депозити ДГ'!$A$10:$S$200,8,0))</f>
        <v>19331.142897989997</v>
      </c>
      <c r="D22" s="84">
        <f t="shared" si="1"/>
        <v>2.1753260926681874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16.823203112253864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-1.6258288613780536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-1.1119578621517405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490449.64978833997</v>
      </c>
      <c r="C23" s="90">
        <f>IF(ISERROR(VLOOKUP($A$6,'Депозити ДГ'!$A$10:$S$200,14,0)),"–",VLOOKUP($A$6,'Депозити ДГ'!$A$10:$S$200,14,0))</f>
        <v>5474.1717622599999</v>
      </c>
      <c r="D23" s="91">
        <f t="shared" si="1"/>
        <v>1.1161536693159941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14.970925305774173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1.0707701487394132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0.47589748572724488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5"/>
    </row>
    <row r="25" spans="1:13" s="1" customFormat="1" ht="26.25" customHeight="1">
      <c r="A25" s="179" t="s">
        <v>111</v>
      </c>
      <c r="B25" s="180"/>
      <c r="C25" s="180"/>
      <c r="D25" s="180"/>
      <c r="E25" s="181" t="s">
        <v>120</v>
      </c>
      <c r="F25" s="181"/>
      <c r="G25" s="182"/>
      <c r="J25" s="101"/>
      <c r="K25" s="101"/>
      <c r="L25" s="101"/>
      <c r="M25" s="62"/>
    </row>
    <row r="26" spans="1:13" s="1" customFormat="1" ht="27.75" customHeight="1">
      <c r="A26" s="179"/>
      <c r="B26" s="180"/>
      <c r="C26" s="180"/>
      <c r="D26" s="180"/>
      <c r="E26" s="111" t="s">
        <v>169</v>
      </c>
      <c r="F26" s="111" t="s">
        <v>170</v>
      </c>
      <c r="G26" s="114" t="s">
        <v>178</v>
      </c>
      <c r="J26" s="102"/>
      <c r="K26" s="102"/>
      <c r="L26" s="102"/>
      <c r="M26" s="62"/>
    </row>
    <row r="27" spans="1:13" ht="33" customHeight="1">
      <c r="A27" s="183" t="s">
        <v>121</v>
      </c>
      <c r="B27" s="183"/>
      <c r="C27" s="183"/>
      <c r="D27" s="183"/>
      <c r="E27" s="183"/>
      <c r="F27" s="183"/>
      <c r="G27" s="65"/>
    </row>
    <row r="28" spans="1:13">
      <c r="A28" s="82" t="s">
        <v>24</v>
      </c>
      <c r="B28" s="65"/>
      <c r="C28" s="65"/>
      <c r="D28" s="65"/>
      <c r="E28" s="85">
        <f>IF(ISERROR(VLOOKUP($A$6,Україна!$A$3:$AC$200,14,0)),"–",VLOOKUP($A$6,Україна!$A$3:$AC$200,14,0))</f>
        <v>14.518599999999999</v>
      </c>
      <c r="F28" s="85">
        <f>IF(ISERROR(VLOOKUP($A$6,'% ставки за кредитами НФК'!$A$10:$S$200,2,0)),"–",VLOOKUP($A$6,'% ставки за кредитами НФК'!$A$10:$S$200,2,0))</f>
        <v>14.113099999999999</v>
      </c>
      <c r="G28" s="85">
        <f>IF(ISERROR(IF(F28=0,"–",F28-E28)),"–",IF(F28=0,"–",F28-E28))</f>
        <v>-0.40549999999999997</v>
      </c>
    </row>
    <row r="29" spans="1:13">
      <c r="A29" s="87" t="s">
        <v>17</v>
      </c>
      <c r="B29" s="65"/>
      <c r="C29" s="65"/>
      <c r="D29" s="65"/>
      <c r="E29" s="85">
        <f>IF(ISERROR(VLOOKUP($A$6,Україна!$A$3:$AC$200,15,0)),"–",VLOOKUP($A$6,Україна!$A$3:$AC$200,15,0))</f>
        <v>15.743399999999999</v>
      </c>
      <c r="F29" s="85">
        <f>IF(ISERROR(VLOOKUP($A$6,'% ставки за кредитами НФК'!$A$10:$S$200,8,0)),"–",VLOOKUP($A$6,'% ставки за кредитами НФК'!$A$10:$S$200,8,0))</f>
        <v>16.142700000000001</v>
      </c>
      <c r="G29" s="85">
        <f t="shared" ref="G29:G37" si="2">IF(ISERROR(IF(F29=0,"–",F29-E29)),"–",IF(F29=0,"–",F29-E29))</f>
        <v>0.39930000000000199</v>
      </c>
    </row>
    <row r="30" spans="1:13">
      <c r="A30" s="103" t="s">
        <v>114</v>
      </c>
      <c r="B30" s="65"/>
      <c r="C30" s="65"/>
      <c r="D30" s="65"/>
      <c r="E30" s="85">
        <f>IF(ISERROR(VLOOKUP($A$6,Україна!$A$3:$AC$200,16,0)),"–",VLOOKUP($A$6,Україна!$A$3:$AC$200,16,0))</f>
        <v>15.5357</v>
      </c>
      <c r="F30" s="85">
        <f>IF(ISERROR(VLOOKUP($A$6,'% ставки за кредитами НФК'!$A$10:$S$200,10,0)),"–",VLOOKUP($A$6,'% ставки за кредитами НФК'!$A$10:$S$200,10,0))</f>
        <v>16.113700000000001</v>
      </c>
      <c r="G30" s="85">
        <f t="shared" si="2"/>
        <v>0.57800000000000118</v>
      </c>
    </row>
    <row r="31" spans="1:13">
      <c r="A31" s="87" t="s">
        <v>9</v>
      </c>
      <c r="B31" s="65"/>
      <c r="C31" s="65"/>
      <c r="D31" s="65"/>
      <c r="E31" s="85">
        <f>IF(ISERROR(VLOOKUP($A$6,Україна!$A$3:$AC$200,17,0)),"–",VLOOKUP($A$6,Україна!$A$3:$AC$200,17,0))</f>
        <v>6.2683</v>
      </c>
      <c r="F31" s="85">
        <f>IF(ISERROR(VLOOKUP($A$6,'% ставки за кредитами НФК'!$A$10:$S$200,14,0)),"–",VLOOKUP($A$6,'% ставки за кредитами НФК'!$A$10:$S$200,14,0))</f>
        <v>4.6284999999999998</v>
      </c>
      <c r="G31" s="85">
        <f t="shared" si="2"/>
        <v>-1.6398000000000001</v>
      </c>
    </row>
    <row r="32" spans="1:13">
      <c r="A32" s="103" t="s">
        <v>114</v>
      </c>
      <c r="B32" s="65"/>
      <c r="C32" s="65"/>
      <c r="D32" s="65"/>
      <c r="E32" s="85">
        <f>IF(ISERROR(VLOOKUP($A$6,Україна!$A$3:$AC$200,18,0)),"–",VLOOKUP($A$6,Україна!$A$3:$AC$200,18,0))</f>
        <v>6.2676999999999996</v>
      </c>
      <c r="F32" s="85">
        <f>IF(ISERROR(VLOOKUP($A$6,'% ставки за кредитами НФК'!$A$10:$S$200,16,0)),"–",VLOOKUP($A$6,'% ставки за кредитами НФК'!$A$10:$S$200,16,0))</f>
        <v>4.6284999999999998</v>
      </c>
      <c r="G32" s="85">
        <f t="shared" si="2"/>
        <v>-1.6391999999999998</v>
      </c>
    </row>
    <row r="33" spans="1:13">
      <c r="A33" s="82" t="s">
        <v>195</v>
      </c>
      <c r="B33" s="65"/>
      <c r="C33" s="65"/>
      <c r="D33" s="65"/>
      <c r="E33" s="85">
        <f>IF(ISERROR(VLOOKUP($A$6,Україна!$A$3:$AC$200,19,0)),"–",VLOOKUP($A$6,Україна!$A$3:$AC$200,19,0))</f>
        <v>28.789899999999999</v>
      </c>
      <c r="F33" s="85">
        <f>IF(ISERROR(VLOOKUP($A$6,'% ставки за кредитами ДГ'!$A$10:$S$200,2,0)),"–",VLOOKUP($A$6,'% ставки за кредитами ДГ'!$A$10:$S$200,2,0))</f>
        <v>35.945999999999998</v>
      </c>
      <c r="G33" s="85">
        <f t="shared" si="2"/>
        <v>7.1560999999999986</v>
      </c>
    </row>
    <row r="34" spans="1:13">
      <c r="A34" s="87" t="s">
        <v>17</v>
      </c>
      <c r="B34" s="65"/>
      <c r="C34" s="65"/>
      <c r="D34" s="65"/>
      <c r="E34" s="85">
        <f>IF(ISERROR(VLOOKUP($A$6,Україна!$A$3:$AC$200,20,0)),"–",VLOOKUP($A$6,Україна!$A$3:$AC$200,20,0))</f>
        <v>28.810500000000001</v>
      </c>
      <c r="F34" s="85">
        <f>IF(ISERROR(VLOOKUP($A$6,'% ставки за кредитами ДГ'!$A$10:$S$200,8,0)),"–",VLOOKUP($A$6,'% ставки за кредитами ДГ'!$A$10:$S$200,8,0))</f>
        <v>35.945799999999998</v>
      </c>
      <c r="G34" s="85">
        <f t="shared" si="2"/>
        <v>7.1352999999999973</v>
      </c>
    </row>
    <row r="35" spans="1:13">
      <c r="A35" s="103" t="s">
        <v>114</v>
      </c>
      <c r="B35" s="65"/>
      <c r="C35" s="65"/>
      <c r="D35" s="65"/>
      <c r="E35" s="85">
        <f>IF(ISERROR(VLOOKUP($A$6,Україна!$A$3:$AC$200,21,0)),"–",VLOOKUP($A$6,Україна!$A$3:$AC$200,21,0))</f>
        <v>35.416600000000003</v>
      </c>
      <c r="F35" s="85">
        <f>IF(ISERROR(VLOOKUP($A$6,'% ставки за кредитами ДГ'!$A$10:$S$200,10,0)),"–",VLOOKUP($A$6,'% ставки за кредитами ДГ'!$A$10:$S$200,10,0))</f>
        <v>35.976700000000001</v>
      </c>
      <c r="G35" s="85">
        <f t="shared" si="2"/>
        <v>0.56009999999999849</v>
      </c>
    </row>
    <row r="36" spans="1:13">
      <c r="A36" s="87" t="s">
        <v>9</v>
      </c>
      <c r="B36" s="65"/>
      <c r="C36" s="65"/>
      <c r="D36" s="65"/>
      <c r="E36" s="85">
        <f>IF(ISERROR(VLOOKUP($A$6,Україна!$A$3:$AC$200,22,0)),"–",VLOOKUP($A$6,Україна!$A$3:$AC$200,22,0))</f>
        <v>10.429600000000001</v>
      </c>
      <c r="F36" s="85">
        <f>IF(ISERROR(VLOOKUP($A$6,'% ставки за кредитами ДГ'!$A$10:$S$200,14,0)),"–",VLOOKUP($A$6,'% ставки за кредитами ДГ'!$A$10:$S$200,14,0))</f>
        <v>37.674900000000001</v>
      </c>
      <c r="G36" s="85">
        <f t="shared" si="2"/>
        <v>27.2453</v>
      </c>
    </row>
    <row r="37" spans="1:13">
      <c r="A37" s="103" t="s">
        <v>114</v>
      </c>
      <c r="B37" s="65"/>
      <c r="C37" s="65"/>
      <c r="D37" s="65"/>
      <c r="E37" s="92">
        <f>IF(ISERROR(VLOOKUP($A$6,Україна!$A$3:$AC$200,23,0)),"–",VLOOKUP($A$6,Україна!$A$3:$AC$200,23,0))</f>
        <v>6.3913000000000002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84" t="s">
        <v>122</v>
      </c>
      <c r="B38" s="184"/>
      <c r="C38" s="184"/>
      <c r="D38" s="184"/>
      <c r="E38" s="183"/>
      <c r="F38" s="183"/>
      <c r="G38" s="65"/>
    </row>
    <row r="39" spans="1:13">
      <c r="A39" s="82" t="s">
        <v>24</v>
      </c>
      <c r="B39" s="65"/>
      <c r="C39" s="65"/>
      <c r="D39" s="65"/>
      <c r="E39" s="85">
        <f>IF(ISERROR(VLOOKUP($A$6,Україна!$A$3:$AC$200,24,0)),"–",VLOOKUP($A$6,Україна!$A$3:$AC$200,24,0))</f>
        <v>8.2809000000000008</v>
      </c>
      <c r="F39" s="85">
        <f>IF(ISERROR(VLOOKUP($A$6,'% ставки за депозитами НФК'!$A$10:$P$200,2,0)),"–",VLOOKUP($A$6,'% ставки за депозитами НФК'!$A$10:$P$200,2,0))</f>
        <v>9.3268000000000004</v>
      </c>
      <c r="G39" s="85">
        <f>IF(ISERROR(IF(F39=0,"–",F39-E39)),"–",IF(F39=0,"–",F39-E39))</f>
        <v>1.0458999999999996</v>
      </c>
    </row>
    <row r="40" spans="1:13">
      <c r="A40" s="87" t="s">
        <v>17</v>
      </c>
      <c r="B40" s="65"/>
      <c r="C40" s="65"/>
      <c r="D40" s="65"/>
      <c r="E40" s="85">
        <f>IF(ISERROR(VLOOKUP($A$6,Україна!$A$3:$AC$200,25,0)),"–",VLOOKUP($A$6,Україна!$A$3:$AC$200,25,0))</f>
        <v>9.3148</v>
      </c>
      <c r="F40" s="85">
        <f>IF(ISERROR(VLOOKUP($A$6,'% ставки за депозитами НФК'!$A$10:$P$200,7,0)),"–",VLOOKUP($A$6,'% ставки за депозитами НФК'!$A$10:$P$200,7,0))</f>
        <v>9.6684999999999999</v>
      </c>
      <c r="G40" s="85">
        <f t="shared" ref="G40:G44" si="3">IF(ISERROR(IF(F40=0,"–",F40-E40)),"–",IF(F40=0,"–",F40-E40))</f>
        <v>0.3536999999999999</v>
      </c>
    </row>
    <row r="41" spans="1:13">
      <c r="A41" s="87" t="s">
        <v>9</v>
      </c>
      <c r="B41" s="65"/>
      <c r="C41" s="65"/>
      <c r="D41" s="65"/>
      <c r="E41" s="85">
        <f>IF(ISERROR(VLOOKUP($A$6,Україна!$A$3:$AC$200,26,0)),"–",VLOOKUP($A$6,Україна!$A$3:$AC$200,26,0))</f>
        <v>0.74719999999999998</v>
      </c>
      <c r="F41" s="85">
        <f>IF(ISERROR(VLOOKUP($A$6,'% ставки за депозитами НФК'!$A$10:$P$200,12,0)),"–",VLOOKUP($A$6,'% ставки за депозитами НФК'!$A$10:$P$200,12,0))</f>
        <v>1.2726</v>
      </c>
      <c r="G41" s="85">
        <f t="shared" si="3"/>
        <v>0.52539999999999998</v>
      </c>
    </row>
    <row r="42" spans="1:13">
      <c r="A42" s="82" t="s">
        <v>195</v>
      </c>
      <c r="B42" s="65"/>
      <c r="C42" s="65"/>
      <c r="D42" s="65"/>
      <c r="E42" s="85">
        <f>IF(ISERROR(VLOOKUP($A$6,Україна!$A$3:$AC$200,27,0)),"–",VLOOKUP($A$6,Україна!$A$3:$AC$200,27,0))</f>
        <v>7.6886000000000001</v>
      </c>
      <c r="F42" s="85">
        <f>IF(ISERROR(VLOOKUP($A$6,'% ставки за депозитами ДГ'!$A$11:$P$200,2,0)),"–",VLOOKUP($A$6,'% ставки за депозитами ДГ'!$A$11:$P$200,2,0))</f>
        <v>9.3293999999999997</v>
      </c>
      <c r="G42" s="85">
        <f t="shared" si="3"/>
        <v>1.6407999999999996</v>
      </c>
    </row>
    <row r="43" spans="1:13">
      <c r="A43" s="88" t="s">
        <v>17</v>
      </c>
      <c r="B43" s="65"/>
      <c r="C43" s="65"/>
      <c r="D43" s="65"/>
      <c r="E43" s="85">
        <f>IF(ISERROR(VLOOKUP($A$6,Україна!$A$3:$AC$200,28,0)),"–",VLOOKUP($A$6,Україна!$A$3:$AC$200,28,0))</f>
        <v>10.2525</v>
      </c>
      <c r="F43" s="85">
        <f>IF(ISERROR(VLOOKUP($A$6,'% ставки за депозитами ДГ'!$A$11:$P$200,7,0)),"–",VLOOKUP($A$6,'% ставки за депозитами ДГ'!$A$11:$P$200,7,0))</f>
        <v>12.161199999999999</v>
      </c>
      <c r="G43" s="85">
        <f t="shared" si="3"/>
        <v>1.9086999999999996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0.9929</v>
      </c>
      <c r="F44" s="92">
        <f>IF(ISERROR(VLOOKUP($A$6,'% ставки за депозитами ДГ'!$A$11:$P$200,12,0)),"–",VLOOKUP($A$6,'% ставки за депозитами ДГ'!$A$11:$P$200,12,0))</f>
        <v>1.2179</v>
      </c>
      <c r="G44" s="92">
        <f t="shared" si="3"/>
        <v>0.22499999999999998</v>
      </c>
    </row>
    <row r="45" spans="1:13">
      <c r="A45" s="98"/>
      <c r="B45" s="98"/>
      <c r="C45" s="99"/>
      <c r="D45" s="99"/>
      <c r="E45" s="100"/>
      <c r="F45" s="100"/>
      <c r="G45" s="65"/>
    </row>
    <row r="46" spans="1:13" s="1" customFormat="1" ht="22.5" customHeight="1">
      <c r="A46" s="179" t="s">
        <v>111</v>
      </c>
      <c r="B46" s="180"/>
      <c r="C46" s="180"/>
      <c r="D46" s="180"/>
      <c r="E46" s="180"/>
      <c r="F46" s="180"/>
      <c r="G46" s="114" t="s">
        <v>170</v>
      </c>
      <c r="J46" s="101"/>
      <c r="K46" s="101"/>
      <c r="L46" s="101"/>
      <c r="M46" s="62"/>
    </row>
    <row r="47" spans="1:13">
      <c r="A47" s="105" t="s">
        <v>115</v>
      </c>
      <c r="B47" s="106"/>
      <c r="C47" s="107"/>
      <c r="D47" s="107"/>
      <c r="E47" s="100"/>
      <c r="F47" s="100"/>
      <c r="G47" s="65"/>
    </row>
    <row r="48" spans="1:13">
      <c r="A48" s="108" t="s">
        <v>110</v>
      </c>
      <c r="B48" s="108"/>
      <c r="C48" s="100"/>
      <c r="D48" s="100"/>
      <c r="E48" s="109"/>
      <c r="F48" s="65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60</v>
      </c>
      <c r="B49" s="108"/>
      <c r="C49" s="100"/>
      <c r="D49" s="100"/>
      <c r="E49" s="109"/>
      <c r="F49" s="142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2" t="s">
        <v>187</v>
      </c>
      <c r="B51" s="172"/>
      <c r="C51" s="172"/>
      <c r="D51" s="172"/>
      <c r="E51" s="172"/>
      <c r="F51" s="172"/>
      <c r="G51" s="141">
        <f>IF(ISERROR(VLOOKUP($A$6,'Банки та філії'!$A$11:$D$200,4,0)),,VLOOKUP($A$6,'Банки та філії'!$A$11:$D$200,4,0))</f>
        <v>145</v>
      </c>
    </row>
    <row r="107" spans="20:31"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</row>
    <row r="108" spans="20:31"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</row>
    <row r="109" spans="20:31"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</row>
    <row r="110" spans="20:31"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</row>
    <row r="111" spans="20:31"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</row>
    <row r="112" spans="20:31"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</row>
    <row r="113" spans="20:31"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</row>
    <row r="114" spans="20:31"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</row>
    <row r="115" spans="20:31"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</row>
    <row r="116" spans="20:31"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</row>
    <row r="117" spans="20:31"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</row>
    <row r="118" spans="20:31"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</row>
    <row r="119" spans="20:31"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</row>
    <row r="120" spans="20:31"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</row>
    <row r="121" spans="20:31"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</row>
    <row r="122" spans="20:31"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</row>
    <row r="123" spans="20:31"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</row>
    <row r="124" spans="20:31"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</row>
    <row r="125" spans="20:31"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</row>
    <row r="126" spans="20:31"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</row>
    <row r="127" spans="20:31"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</row>
    <row r="128" spans="20:31"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</row>
    <row r="129" spans="20:31"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</row>
    <row r="130" spans="20:31"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</row>
    <row r="131" spans="20:31"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</row>
    <row r="132" spans="20:31"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</row>
    <row r="133" spans="20:31"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</row>
    <row r="134" spans="20:31"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</row>
    <row r="135" spans="20:31"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</row>
    <row r="136" spans="20:31"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</row>
    <row r="137" spans="20:31"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</row>
    <row r="138" spans="20:31"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</row>
    <row r="139" spans="20:31"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</row>
    <row r="140" spans="20:31"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</row>
    <row r="141" spans="20:31"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</row>
    <row r="142" spans="20:31"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</row>
    <row r="143" spans="20:31"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</row>
    <row r="144" spans="20:31"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</row>
    <row r="145" spans="20:31"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</row>
    <row r="146" spans="20:31"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</row>
    <row r="147" spans="20:31"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</row>
    <row r="148" spans="20:31"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</row>
    <row r="149" spans="20:31"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</row>
    <row r="150" spans="20:31"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</row>
    <row r="151" spans="20:31"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</row>
    <row r="152" spans="20:31"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</row>
    <row r="153" spans="20:31"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</row>
    <row r="154" spans="20:31"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</row>
    <row r="155" spans="20:31"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</row>
    <row r="156" spans="20:31"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</row>
    <row r="157" spans="20:31"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</row>
    <row r="158" spans="20:31"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</row>
    <row r="159" spans="20:31"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</row>
    <row r="160" spans="20:31"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</row>
    <row r="161" spans="20:31"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</row>
    <row r="162" spans="20:31"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</row>
    <row r="163" spans="20:31"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</row>
    <row r="164" spans="20:31"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</row>
    <row r="165" spans="20:31"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</row>
    <row r="166" spans="20:31"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</row>
    <row r="167" spans="20:31"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</row>
    <row r="168" spans="20:31"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</row>
    <row r="169" spans="20:31"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</row>
    <row r="170" spans="20:31"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</row>
    <row r="171" spans="20:31"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</row>
    <row r="172" spans="20:31"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</row>
    <row r="173" spans="20:31"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</row>
    <row r="174" spans="20:31"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</row>
    <row r="175" spans="20:31"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</row>
    <row r="176" spans="20:31"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</row>
    <row r="177" spans="20:31"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</row>
    <row r="178" spans="20:31"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</row>
    <row r="179" spans="20:31"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</row>
    <row r="180" spans="20:31"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</row>
    <row r="181" spans="20:31"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128</v>
      </c>
    </row>
    <row r="2" spans="1:16" ht="6" customHeight="1"/>
    <row r="3" spans="1:16">
      <c r="A3" s="112" t="s">
        <v>188</v>
      </c>
      <c r="B3" s="139"/>
      <c r="C3" s="139"/>
      <c r="D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</row>
    <row r="4" spans="1:16">
      <c r="A4" s="138" t="s">
        <v>127</v>
      </c>
    </row>
    <row r="5" spans="1:16">
      <c r="A5" s="12" t="s">
        <v>124</v>
      </c>
    </row>
    <row r="6" spans="1:16">
      <c r="A6" s="242" t="s">
        <v>189</v>
      </c>
      <c r="B6" s="242" t="s">
        <v>190</v>
      </c>
      <c r="C6" s="242" t="s">
        <v>191</v>
      </c>
      <c r="D6" s="243" t="s">
        <v>263</v>
      </c>
      <c r="E6" s="243"/>
    </row>
    <row r="7" spans="1:16" ht="18.75" customHeight="1">
      <c r="A7" s="242"/>
      <c r="B7" s="242"/>
      <c r="C7" s="242"/>
      <c r="D7" s="242" t="s">
        <v>192</v>
      </c>
      <c r="E7" s="244" t="s">
        <v>170</v>
      </c>
    </row>
    <row r="8" spans="1:16">
      <c r="A8" s="242"/>
      <c r="B8" s="242"/>
      <c r="C8" s="242"/>
      <c r="D8" s="242"/>
      <c r="E8" s="242"/>
    </row>
    <row r="9" spans="1:16" s="1" customFormat="1" ht="13.8">
      <c r="A9" s="43">
        <v>1</v>
      </c>
      <c r="B9" s="137">
        <v>2</v>
      </c>
      <c r="C9" s="43">
        <v>3</v>
      </c>
      <c r="D9" s="137">
        <v>4</v>
      </c>
      <c r="E9" s="137">
        <v>5</v>
      </c>
    </row>
    <row r="10" spans="1:16" s="1" customFormat="1">
      <c r="A10" s="151">
        <v>2</v>
      </c>
      <c r="B10" s="152" t="s">
        <v>197</v>
      </c>
      <c r="C10" s="153">
        <v>322313</v>
      </c>
      <c r="D10" s="153">
        <v>43</v>
      </c>
      <c r="E10" s="153">
        <v>3</v>
      </c>
    </row>
    <row r="11" spans="1:16" s="1" customFormat="1">
      <c r="A11" s="151">
        <v>6</v>
      </c>
      <c r="B11" s="152" t="s">
        <v>198</v>
      </c>
      <c r="C11" s="153">
        <v>300465</v>
      </c>
      <c r="D11" s="153">
        <v>1152</v>
      </c>
      <c r="E11" s="153">
        <v>39</v>
      </c>
    </row>
    <row r="12" spans="1:16" s="1" customFormat="1">
      <c r="A12" s="151">
        <v>29</v>
      </c>
      <c r="B12" s="152" t="s">
        <v>215</v>
      </c>
      <c r="C12" s="153">
        <v>300119</v>
      </c>
      <c r="D12" s="153">
        <v>32</v>
      </c>
      <c r="E12" s="153">
        <v>1</v>
      </c>
    </row>
    <row r="13" spans="1:16" s="1" customFormat="1">
      <c r="A13" s="151">
        <v>36</v>
      </c>
      <c r="B13" s="152" t="s">
        <v>261</v>
      </c>
      <c r="C13" s="153">
        <v>300335</v>
      </c>
      <c r="D13" s="153">
        <v>325</v>
      </c>
      <c r="E13" s="153">
        <v>12</v>
      </c>
    </row>
    <row r="14" spans="1:16" s="1" customFormat="1">
      <c r="A14" s="151">
        <v>43</v>
      </c>
      <c r="B14" s="152" t="s">
        <v>199</v>
      </c>
      <c r="C14" s="153">
        <v>320940</v>
      </c>
      <c r="D14" s="153">
        <v>3</v>
      </c>
      <c r="E14" s="153">
        <v>0</v>
      </c>
    </row>
    <row r="15" spans="1:16" s="1" customFormat="1">
      <c r="A15" s="151">
        <v>46</v>
      </c>
      <c r="B15" s="152" t="s">
        <v>253</v>
      </c>
      <c r="C15" s="153">
        <v>305299</v>
      </c>
      <c r="D15" s="153">
        <v>1105</v>
      </c>
      <c r="E15" s="153">
        <v>36</v>
      </c>
    </row>
    <row r="16" spans="1:16" s="1" customFormat="1">
      <c r="A16" s="151">
        <v>49</v>
      </c>
      <c r="B16" s="152" t="s">
        <v>200</v>
      </c>
      <c r="C16" s="153">
        <v>353100</v>
      </c>
      <c r="D16" s="153">
        <v>15</v>
      </c>
      <c r="E16" s="153">
        <v>0</v>
      </c>
    </row>
    <row r="17" spans="1:5" s="1" customFormat="1">
      <c r="A17" s="151">
        <v>62</v>
      </c>
      <c r="B17" s="152" t="s">
        <v>201</v>
      </c>
      <c r="C17" s="153">
        <v>339500</v>
      </c>
      <c r="D17" s="153">
        <v>94</v>
      </c>
      <c r="E17" s="153">
        <v>3</v>
      </c>
    </row>
    <row r="18" spans="1:5" s="1" customFormat="1">
      <c r="A18" s="151">
        <v>72</v>
      </c>
      <c r="B18" s="154" t="s">
        <v>227</v>
      </c>
      <c r="C18" s="153">
        <v>334840</v>
      </c>
      <c r="D18" s="153">
        <v>1</v>
      </c>
      <c r="E18" s="153">
        <v>0</v>
      </c>
    </row>
    <row r="19" spans="1:5" s="1" customFormat="1">
      <c r="A19" s="151">
        <v>88</v>
      </c>
      <c r="B19" s="152" t="s">
        <v>247</v>
      </c>
      <c r="C19" s="153">
        <v>325365</v>
      </c>
      <c r="D19" s="153">
        <v>65</v>
      </c>
      <c r="E19" s="153">
        <v>2</v>
      </c>
    </row>
    <row r="20" spans="1:5" s="1" customFormat="1">
      <c r="A20" s="151">
        <v>91</v>
      </c>
      <c r="B20" s="152" t="s">
        <v>252</v>
      </c>
      <c r="C20" s="153">
        <v>325268</v>
      </c>
      <c r="D20" s="153">
        <v>20</v>
      </c>
      <c r="E20" s="153">
        <v>0</v>
      </c>
    </row>
    <row r="21" spans="1:5" s="1" customFormat="1">
      <c r="A21" s="151">
        <v>95</v>
      </c>
      <c r="B21" s="152" t="s">
        <v>248</v>
      </c>
      <c r="C21" s="153">
        <v>325990</v>
      </c>
      <c r="D21" s="153">
        <v>9</v>
      </c>
      <c r="E21" s="153">
        <v>1</v>
      </c>
    </row>
    <row r="22" spans="1:5" s="1" customFormat="1">
      <c r="A22" s="151">
        <v>96</v>
      </c>
      <c r="B22" s="152" t="s">
        <v>228</v>
      </c>
      <c r="C22" s="153">
        <v>307770</v>
      </c>
      <c r="D22" s="153">
        <v>199</v>
      </c>
      <c r="E22" s="153">
        <v>11</v>
      </c>
    </row>
    <row r="23" spans="1:5" s="1" customFormat="1">
      <c r="A23" s="151">
        <v>101</v>
      </c>
      <c r="B23" s="152" t="s">
        <v>202</v>
      </c>
      <c r="C23" s="153">
        <v>313849</v>
      </c>
      <c r="D23" s="153">
        <v>25</v>
      </c>
      <c r="E23" s="153">
        <v>0</v>
      </c>
    </row>
    <row r="24" spans="1:5" s="1" customFormat="1">
      <c r="A24" s="151">
        <v>105</v>
      </c>
      <c r="B24" s="152" t="s">
        <v>213</v>
      </c>
      <c r="C24" s="153">
        <v>328168</v>
      </c>
      <c r="D24" s="153">
        <v>45</v>
      </c>
      <c r="E24" s="153">
        <v>0</v>
      </c>
    </row>
    <row r="25" spans="1:5" s="1" customFormat="1" ht="15" customHeight="1">
      <c r="A25" s="151">
        <v>106</v>
      </c>
      <c r="B25" s="152" t="s">
        <v>203</v>
      </c>
      <c r="C25" s="153">
        <v>328209</v>
      </c>
      <c r="D25" s="153">
        <v>46</v>
      </c>
      <c r="E25" s="153">
        <v>1</v>
      </c>
    </row>
    <row r="26" spans="1:5" s="1" customFormat="1">
      <c r="A26" s="151">
        <v>113</v>
      </c>
      <c r="B26" s="152" t="s">
        <v>216</v>
      </c>
      <c r="C26" s="153">
        <v>331489</v>
      </c>
      <c r="D26" s="153">
        <v>73</v>
      </c>
      <c r="E26" s="153">
        <v>0</v>
      </c>
    </row>
    <row r="27" spans="1:5" s="1" customFormat="1">
      <c r="A27" s="151">
        <v>115</v>
      </c>
      <c r="B27" s="152" t="s">
        <v>234</v>
      </c>
      <c r="C27" s="153">
        <v>334851</v>
      </c>
      <c r="D27" s="153">
        <v>223</v>
      </c>
      <c r="E27" s="153">
        <v>3</v>
      </c>
    </row>
    <row r="28" spans="1:5" s="1" customFormat="1">
      <c r="A28" s="151">
        <v>123</v>
      </c>
      <c r="B28" s="152" t="s">
        <v>229</v>
      </c>
      <c r="C28" s="153">
        <v>351607</v>
      </c>
      <c r="D28" s="153">
        <v>16</v>
      </c>
      <c r="E28" s="153">
        <v>0</v>
      </c>
    </row>
    <row r="29" spans="1:5" s="1" customFormat="1">
      <c r="A29" s="151">
        <v>128</v>
      </c>
      <c r="B29" s="152" t="s">
        <v>217</v>
      </c>
      <c r="C29" s="153">
        <v>351254</v>
      </c>
      <c r="D29" s="153">
        <v>3</v>
      </c>
      <c r="E29" s="153">
        <v>0</v>
      </c>
    </row>
    <row r="30" spans="1:5" s="1" customFormat="1">
      <c r="A30" s="151">
        <v>129</v>
      </c>
      <c r="B30" s="152" t="s">
        <v>230</v>
      </c>
      <c r="C30" s="153">
        <v>321723</v>
      </c>
      <c r="D30" s="153">
        <v>1</v>
      </c>
      <c r="E30" s="153">
        <v>0</v>
      </c>
    </row>
    <row r="31" spans="1:5" s="1" customFormat="1">
      <c r="A31" s="151">
        <v>133</v>
      </c>
      <c r="B31" s="152" t="s">
        <v>218</v>
      </c>
      <c r="C31" s="153">
        <v>353489</v>
      </c>
      <c r="D31" s="153">
        <v>49</v>
      </c>
      <c r="E31" s="153">
        <v>0</v>
      </c>
    </row>
    <row r="32" spans="1:5" s="1" customFormat="1">
      <c r="A32" s="151">
        <v>136</v>
      </c>
      <c r="B32" s="152" t="s">
        <v>235</v>
      </c>
      <c r="C32" s="153">
        <v>351005</v>
      </c>
      <c r="D32" s="153">
        <v>218</v>
      </c>
      <c r="E32" s="153">
        <v>3</v>
      </c>
    </row>
    <row r="33" spans="1:5" s="1" customFormat="1">
      <c r="A33" s="151">
        <v>142</v>
      </c>
      <c r="B33" s="152" t="s">
        <v>236</v>
      </c>
      <c r="C33" s="153">
        <v>336310</v>
      </c>
      <c r="D33" s="153">
        <v>72</v>
      </c>
      <c r="E33" s="153">
        <v>1</v>
      </c>
    </row>
    <row r="34" spans="1:5" s="1" customFormat="1">
      <c r="A34" s="151">
        <v>146</v>
      </c>
      <c r="B34" s="152" t="s">
        <v>258</v>
      </c>
      <c r="C34" s="153">
        <v>320371</v>
      </c>
      <c r="D34" s="153">
        <v>13</v>
      </c>
      <c r="E34" s="153">
        <v>0</v>
      </c>
    </row>
    <row r="35" spans="1:5" s="1" customFormat="1">
      <c r="A35" s="151">
        <v>153</v>
      </c>
      <c r="B35" s="152" t="s">
        <v>219</v>
      </c>
      <c r="C35" s="153">
        <v>380838</v>
      </c>
      <c r="D35" s="153">
        <v>39</v>
      </c>
      <c r="E35" s="153">
        <v>1</v>
      </c>
    </row>
    <row r="36" spans="1:5" s="1" customFormat="1">
      <c r="A36" s="151">
        <v>171</v>
      </c>
      <c r="B36" s="152" t="s">
        <v>249</v>
      </c>
      <c r="C36" s="153">
        <v>300614</v>
      </c>
      <c r="D36" s="153">
        <v>125</v>
      </c>
      <c r="E36" s="153">
        <v>1</v>
      </c>
    </row>
    <row r="37" spans="1:5" s="1" customFormat="1">
      <c r="A37" s="151">
        <v>205</v>
      </c>
      <c r="B37" s="152" t="s">
        <v>204</v>
      </c>
      <c r="C37" s="153">
        <v>313582</v>
      </c>
      <c r="D37" s="153">
        <v>22</v>
      </c>
      <c r="E37" s="153">
        <v>0</v>
      </c>
    </row>
    <row r="38" spans="1:5" s="1" customFormat="1">
      <c r="A38" s="151">
        <v>231</v>
      </c>
      <c r="B38" s="152" t="s">
        <v>231</v>
      </c>
      <c r="C38" s="153">
        <v>322539</v>
      </c>
      <c r="D38" s="153">
        <v>19</v>
      </c>
      <c r="E38" s="153">
        <v>0</v>
      </c>
    </row>
    <row r="39" spans="1:5" s="1" customFormat="1">
      <c r="A39" s="151">
        <v>240</v>
      </c>
      <c r="B39" s="152" t="s">
        <v>259</v>
      </c>
      <c r="C39" s="153">
        <v>322540</v>
      </c>
      <c r="D39" s="153">
        <v>44</v>
      </c>
      <c r="E39" s="153">
        <v>1</v>
      </c>
    </row>
    <row r="40" spans="1:5" s="1" customFormat="1">
      <c r="A40" s="151">
        <v>242</v>
      </c>
      <c r="B40" s="152" t="s">
        <v>250</v>
      </c>
      <c r="C40" s="153">
        <v>322001</v>
      </c>
      <c r="D40" s="153">
        <v>13</v>
      </c>
      <c r="E40" s="153">
        <v>0</v>
      </c>
    </row>
    <row r="41" spans="1:5" s="1" customFormat="1">
      <c r="A41" s="151">
        <v>251</v>
      </c>
      <c r="B41" s="152" t="s">
        <v>205</v>
      </c>
      <c r="C41" s="153">
        <v>300658</v>
      </c>
      <c r="D41" s="153">
        <v>14</v>
      </c>
      <c r="E41" s="153">
        <v>1</v>
      </c>
    </row>
    <row r="42" spans="1:5" s="1" customFormat="1">
      <c r="A42" s="151">
        <v>270</v>
      </c>
      <c r="B42" s="152" t="s">
        <v>232</v>
      </c>
      <c r="C42" s="153">
        <v>305749</v>
      </c>
      <c r="D42" s="153">
        <v>34</v>
      </c>
      <c r="E42" s="153">
        <v>1</v>
      </c>
    </row>
    <row r="43" spans="1:5" s="1" customFormat="1">
      <c r="A43" s="151">
        <v>272</v>
      </c>
      <c r="B43" s="152" t="s">
        <v>260</v>
      </c>
      <c r="C43" s="153">
        <v>300346</v>
      </c>
      <c r="D43" s="153">
        <v>137</v>
      </c>
      <c r="E43" s="153">
        <v>6</v>
      </c>
    </row>
    <row r="44" spans="1:5" s="1" customFormat="1">
      <c r="A44" s="151">
        <v>274</v>
      </c>
      <c r="B44" s="152" t="s">
        <v>206</v>
      </c>
      <c r="C44" s="153">
        <v>320478</v>
      </c>
      <c r="D44" s="153">
        <v>212</v>
      </c>
      <c r="E44" s="153">
        <v>7</v>
      </c>
    </row>
    <row r="45" spans="1:5" s="1" customFormat="1">
      <c r="A45" s="151">
        <v>286</v>
      </c>
      <c r="B45" s="152" t="s">
        <v>237</v>
      </c>
      <c r="C45" s="153">
        <v>306500</v>
      </c>
      <c r="D45" s="153">
        <v>32</v>
      </c>
      <c r="E45" s="153">
        <v>1</v>
      </c>
    </row>
    <row r="46" spans="1:5" s="1" customFormat="1">
      <c r="A46" s="151">
        <v>288</v>
      </c>
      <c r="B46" s="152" t="s">
        <v>207</v>
      </c>
      <c r="C46" s="153">
        <v>300647</v>
      </c>
      <c r="D46" s="153">
        <v>4</v>
      </c>
      <c r="E46" s="153">
        <v>0</v>
      </c>
    </row>
    <row r="47" spans="1:5" s="1" customFormat="1">
      <c r="A47" s="151">
        <v>290</v>
      </c>
      <c r="B47" s="152" t="s">
        <v>220</v>
      </c>
      <c r="C47" s="153">
        <v>300506</v>
      </c>
      <c r="D47" s="153">
        <v>11</v>
      </c>
      <c r="E47" s="153">
        <v>0</v>
      </c>
    </row>
    <row r="48" spans="1:5" s="1" customFormat="1">
      <c r="A48" s="151">
        <v>295</v>
      </c>
      <c r="B48" s="152" t="s">
        <v>238</v>
      </c>
      <c r="C48" s="153">
        <v>300539</v>
      </c>
      <c r="D48" s="153">
        <v>0</v>
      </c>
      <c r="E48" s="153">
        <v>0</v>
      </c>
    </row>
    <row r="49" spans="1:5" s="1" customFormat="1">
      <c r="A49" s="151">
        <v>296</v>
      </c>
      <c r="B49" s="152" t="s">
        <v>208</v>
      </c>
      <c r="C49" s="153">
        <v>300528</v>
      </c>
      <c r="D49" s="153">
        <v>69</v>
      </c>
      <c r="E49" s="153">
        <v>2</v>
      </c>
    </row>
    <row r="50" spans="1:5" s="1" customFormat="1">
      <c r="A50" s="151">
        <v>297</v>
      </c>
      <c r="B50" s="152" t="s">
        <v>221</v>
      </c>
      <c r="C50" s="153">
        <v>300584</v>
      </c>
      <c r="D50" s="153">
        <v>0</v>
      </c>
      <c r="E50" s="153">
        <v>0</v>
      </c>
    </row>
    <row r="51" spans="1:5" s="1" customFormat="1">
      <c r="A51" s="151">
        <v>298</v>
      </c>
      <c r="B51" s="152" t="s">
        <v>209</v>
      </c>
      <c r="C51" s="153">
        <v>320984</v>
      </c>
      <c r="D51" s="153">
        <v>4</v>
      </c>
      <c r="E51" s="153">
        <v>0</v>
      </c>
    </row>
    <row r="52" spans="1:5" s="1" customFormat="1">
      <c r="A52" s="151">
        <v>305</v>
      </c>
      <c r="B52" s="152" t="s">
        <v>210</v>
      </c>
      <c r="C52" s="153">
        <v>307123</v>
      </c>
      <c r="D52" s="153">
        <v>34</v>
      </c>
      <c r="E52" s="153">
        <v>0</v>
      </c>
    </row>
    <row r="53" spans="1:5" s="1" customFormat="1">
      <c r="A53" s="151">
        <v>311</v>
      </c>
      <c r="B53" s="152" t="s">
        <v>239</v>
      </c>
      <c r="C53" s="153">
        <v>380106</v>
      </c>
      <c r="D53" s="153">
        <v>0</v>
      </c>
      <c r="E53" s="153">
        <v>0</v>
      </c>
    </row>
    <row r="54" spans="1:5" s="1" customFormat="1" ht="28.8">
      <c r="A54" s="151">
        <v>313</v>
      </c>
      <c r="B54" s="152" t="s">
        <v>240</v>
      </c>
      <c r="C54" s="153">
        <v>380883</v>
      </c>
      <c r="D54" s="153">
        <v>0</v>
      </c>
      <c r="E54" s="153">
        <v>0</v>
      </c>
    </row>
    <row r="55" spans="1:5" s="1" customFormat="1" ht="28.8">
      <c r="A55" s="151">
        <v>320</v>
      </c>
      <c r="B55" s="152" t="s">
        <v>254</v>
      </c>
      <c r="C55" s="153">
        <v>380281</v>
      </c>
      <c r="D55" s="153">
        <v>29</v>
      </c>
      <c r="E55" s="153">
        <v>0</v>
      </c>
    </row>
    <row r="56" spans="1:5" s="1" customFormat="1">
      <c r="A56" s="151">
        <v>329</v>
      </c>
      <c r="B56" s="152" t="s">
        <v>241</v>
      </c>
      <c r="C56" s="153">
        <v>380366</v>
      </c>
      <c r="D56" s="153">
        <v>1</v>
      </c>
      <c r="E56" s="153">
        <v>0</v>
      </c>
    </row>
    <row r="57" spans="1:5" s="1" customFormat="1">
      <c r="A57" s="151">
        <v>331</v>
      </c>
      <c r="B57" s="152" t="s">
        <v>242</v>
      </c>
      <c r="C57" s="153">
        <v>380441</v>
      </c>
      <c r="D57" s="153">
        <v>0</v>
      </c>
      <c r="E57" s="153">
        <v>0</v>
      </c>
    </row>
    <row r="58" spans="1:5" s="1" customFormat="1">
      <c r="A58" s="151">
        <v>381</v>
      </c>
      <c r="B58" s="152" t="s">
        <v>222</v>
      </c>
      <c r="C58" s="153">
        <v>313009</v>
      </c>
      <c r="D58" s="153">
        <v>8</v>
      </c>
      <c r="E58" s="153">
        <v>1</v>
      </c>
    </row>
    <row r="59" spans="1:5" s="1" customFormat="1">
      <c r="A59" s="151">
        <v>386</v>
      </c>
      <c r="B59" s="152" t="s">
        <v>251</v>
      </c>
      <c r="C59" s="153">
        <v>380526</v>
      </c>
      <c r="D59" s="153">
        <v>32</v>
      </c>
      <c r="E59" s="153">
        <v>1</v>
      </c>
    </row>
    <row r="60" spans="1:5" s="1" customFormat="1">
      <c r="A60" s="151">
        <v>387</v>
      </c>
      <c r="B60" s="152" t="s">
        <v>262</v>
      </c>
      <c r="C60" s="153">
        <v>380548</v>
      </c>
      <c r="D60" s="153">
        <v>6</v>
      </c>
      <c r="E60" s="153">
        <v>0</v>
      </c>
    </row>
    <row r="61" spans="1:5" s="1" customFormat="1">
      <c r="A61" s="151">
        <v>389</v>
      </c>
      <c r="B61" s="152" t="s">
        <v>223</v>
      </c>
      <c r="C61" s="153">
        <v>380582</v>
      </c>
      <c r="D61" s="153">
        <v>14</v>
      </c>
      <c r="E61" s="153">
        <v>1</v>
      </c>
    </row>
    <row r="62" spans="1:5" s="1" customFormat="1">
      <c r="A62" s="151">
        <v>392</v>
      </c>
      <c r="B62" s="152" t="s">
        <v>211</v>
      </c>
      <c r="C62" s="153">
        <v>380634</v>
      </c>
      <c r="D62" s="153">
        <v>153</v>
      </c>
      <c r="E62" s="153">
        <v>5</v>
      </c>
    </row>
    <row r="63" spans="1:5" s="1" customFormat="1">
      <c r="A63" s="151">
        <v>394</v>
      </c>
      <c r="B63" s="152" t="s">
        <v>243</v>
      </c>
      <c r="C63" s="153">
        <v>380645</v>
      </c>
      <c r="D63" s="153">
        <v>5</v>
      </c>
      <c r="E63" s="153">
        <v>0</v>
      </c>
    </row>
    <row r="64" spans="1:5" s="1" customFormat="1">
      <c r="A64" s="151">
        <v>395</v>
      </c>
      <c r="B64" s="152" t="s">
        <v>233</v>
      </c>
      <c r="C64" s="153">
        <v>377090</v>
      </c>
      <c r="D64" s="153">
        <v>5</v>
      </c>
      <c r="E64" s="153">
        <v>0</v>
      </c>
    </row>
    <row r="65" spans="1:5" s="1" customFormat="1">
      <c r="A65" s="151">
        <v>407</v>
      </c>
      <c r="B65" s="152" t="s">
        <v>244</v>
      </c>
      <c r="C65" s="153">
        <v>380731</v>
      </c>
      <c r="D65" s="153">
        <v>0</v>
      </c>
      <c r="E65" s="153">
        <v>0</v>
      </c>
    </row>
    <row r="66" spans="1:5" s="1" customFormat="1">
      <c r="A66" s="151">
        <v>455</v>
      </c>
      <c r="B66" s="152" t="s">
        <v>245</v>
      </c>
      <c r="C66" s="153">
        <v>380797</v>
      </c>
      <c r="D66" s="153">
        <v>0</v>
      </c>
      <c r="E66" s="153">
        <v>0</v>
      </c>
    </row>
    <row r="67" spans="1:5" s="1" customFormat="1">
      <c r="A67" s="151">
        <v>553</v>
      </c>
      <c r="B67" s="152" t="s">
        <v>214</v>
      </c>
      <c r="C67" s="153">
        <v>380946</v>
      </c>
      <c r="D67" s="153">
        <v>0</v>
      </c>
      <c r="E67" s="153">
        <v>0</v>
      </c>
    </row>
    <row r="68" spans="1:5" s="1" customFormat="1">
      <c r="A68" s="151">
        <v>694</v>
      </c>
      <c r="B68" s="152" t="s">
        <v>224</v>
      </c>
      <c r="C68" s="153">
        <v>339050</v>
      </c>
      <c r="D68" s="153">
        <v>40</v>
      </c>
      <c r="E68" s="153">
        <v>0</v>
      </c>
    </row>
    <row r="69" spans="1:5" s="1" customFormat="1">
      <c r="A69" s="151">
        <v>774</v>
      </c>
      <c r="B69" s="152" t="s">
        <v>246</v>
      </c>
      <c r="C69" s="153">
        <v>339072</v>
      </c>
      <c r="D69" s="153">
        <v>13</v>
      </c>
      <c r="E69" s="153">
        <v>0</v>
      </c>
    </row>
    <row r="70" spans="1:5" s="1" customFormat="1">
      <c r="A70" s="151"/>
      <c r="B70" s="165" t="s">
        <v>264</v>
      </c>
      <c r="C70" s="166"/>
      <c r="D70" s="166">
        <v>4966</v>
      </c>
      <c r="E70" s="166">
        <v>145</v>
      </c>
    </row>
    <row r="71" spans="1:5" s="1" customFormat="1">
      <c r="A71" s="164"/>
      <c r="B71" s="165"/>
      <c r="C71" s="166"/>
      <c r="D71" s="166"/>
      <c r="E71" s="166"/>
    </row>
    <row r="72" spans="1:5" s="1" customFormat="1">
      <c r="A72" s="151"/>
      <c r="B72" s="152"/>
      <c r="C72" s="153"/>
      <c r="D72" s="153"/>
      <c r="E72" s="153"/>
    </row>
    <row r="73" spans="1:5" s="1" customFormat="1">
      <c r="A73" s="151"/>
      <c r="B73" s="152"/>
      <c r="C73" s="153"/>
      <c r="D73" s="153"/>
      <c r="E73" s="153"/>
    </row>
    <row r="74" spans="1:5" s="1" customFormat="1">
      <c r="A74" s="151"/>
      <c r="B74" s="156"/>
      <c r="C74" s="153"/>
      <c r="D74" s="153"/>
      <c r="E74" s="153"/>
    </row>
    <row r="75" spans="1:5" s="1" customFormat="1">
      <c r="A75" s="151"/>
      <c r="B75" s="155"/>
      <c r="C75" s="153"/>
      <c r="D75" s="153"/>
      <c r="E75" s="153"/>
    </row>
    <row r="76" spans="1:5" s="1" customFormat="1">
      <c r="A76" s="151"/>
      <c r="B76" s="152"/>
      <c r="C76" s="153"/>
      <c r="D76" s="153"/>
      <c r="E76" s="153"/>
    </row>
    <row r="77" spans="1:5" s="1" customFormat="1">
      <c r="A77" s="151"/>
      <c r="B77" s="145"/>
      <c r="C77" s="153"/>
      <c r="D77" s="153"/>
      <c r="E77" s="153"/>
    </row>
    <row r="78" spans="1:5" s="1" customFormat="1">
      <c r="A78" s="151"/>
      <c r="B78" s="157"/>
      <c r="C78" s="153"/>
      <c r="D78" s="153"/>
      <c r="E78" s="153"/>
    </row>
    <row r="79" spans="1:5" s="1" customFormat="1">
      <c r="A79" s="151"/>
      <c r="C79" s="153"/>
      <c r="D79" s="153"/>
      <c r="E79" s="153"/>
    </row>
    <row r="80" spans="1:5" s="1" customFormat="1">
      <c r="A80" s="151"/>
      <c r="C80" s="153"/>
      <c r="D80" s="153"/>
      <c r="E80" s="153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128</v>
      </c>
    </row>
    <row r="3" spans="1:32" ht="50.25" customHeight="1">
      <c r="A3" s="245" t="s">
        <v>0</v>
      </c>
      <c r="B3" s="245" t="s">
        <v>117</v>
      </c>
      <c r="C3" s="245"/>
      <c r="D3" s="245"/>
      <c r="E3" s="245"/>
      <c r="F3" s="245"/>
      <c r="G3" s="245"/>
      <c r="H3" s="245" t="s">
        <v>118</v>
      </c>
      <c r="I3" s="245"/>
      <c r="J3" s="245"/>
      <c r="K3" s="245"/>
      <c r="L3" s="245"/>
      <c r="M3" s="245"/>
      <c r="N3" s="246" t="s">
        <v>129</v>
      </c>
      <c r="O3" s="246"/>
      <c r="P3" s="246"/>
      <c r="Q3" s="246"/>
      <c r="R3" s="246"/>
      <c r="S3" s="246"/>
      <c r="T3" s="246"/>
      <c r="U3" s="246"/>
      <c r="V3" s="246"/>
      <c r="W3" s="246"/>
      <c r="X3" s="246" t="s">
        <v>130</v>
      </c>
      <c r="Y3" s="246"/>
      <c r="Z3" s="246"/>
      <c r="AA3" s="246"/>
      <c r="AB3" s="246"/>
      <c r="AC3" s="246"/>
    </row>
    <row r="4" spans="1:32" s="7" customFormat="1" ht="56.25" customHeight="1">
      <c r="A4" s="245"/>
      <c r="B4" s="6" t="s">
        <v>131</v>
      </c>
      <c r="C4" s="6" t="s">
        <v>132</v>
      </c>
      <c r="D4" s="6" t="s">
        <v>133</v>
      </c>
      <c r="E4" s="6" t="s">
        <v>134</v>
      </c>
      <c r="F4" s="6" t="s">
        <v>135</v>
      </c>
      <c r="G4" s="6" t="s">
        <v>136</v>
      </c>
      <c r="H4" s="6" t="s">
        <v>137</v>
      </c>
      <c r="I4" s="6" t="s">
        <v>138</v>
      </c>
      <c r="J4" s="6" t="s">
        <v>139</v>
      </c>
      <c r="K4" s="6" t="s">
        <v>140</v>
      </c>
      <c r="L4" s="6" t="s">
        <v>141</v>
      </c>
      <c r="M4" s="6" t="s">
        <v>142</v>
      </c>
      <c r="N4" s="6" t="s">
        <v>143</v>
      </c>
      <c r="O4" s="6" t="s">
        <v>144</v>
      </c>
      <c r="P4" s="6" t="s">
        <v>180</v>
      </c>
      <c r="Q4" s="6" t="s">
        <v>145</v>
      </c>
      <c r="R4" s="6" t="s">
        <v>181</v>
      </c>
      <c r="S4" s="6" t="s">
        <v>146</v>
      </c>
      <c r="T4" s="6" t="s">
        <v>147</v>
      </c>
      <c r="U4" s="6" t="s">
        <v>182</v>
      </c>
      <c r="V4" s="6" t="s">
        <v>148</v>
      </c>
      <c r="W4" s="6" t="s">
        <v>183</v>
      </c>
      <c r="X4" s="6" t="s">
        <v>149</v>
      </c>
      <c r="Y4" s="6" t="s">
        <v>150</v>
      </c>
      <c r="Z4" s="6" t="s">
        <v>151</v>
      </c>
      <c r="AA4" s="6" t="s">
        <v>152</v>
      </c>
      <c r="AB4" s="6" t="s">
        <v>153</v>
      </c>
      <c r="AC4" s="6" t="s">
        <v>154</v>
      </c>
    </row>
    <row r="5" spans="1:32" s="7" customFormat="1" ht="15.6" hidden="1">
      <c r="A5" s="128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8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8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8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8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9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9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9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9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9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9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9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9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9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9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9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9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9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9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9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9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9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9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9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9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9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9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9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9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9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9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9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9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9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9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9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9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9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9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9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9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9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9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9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9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9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9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9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9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9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9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9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9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9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9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9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9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9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9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9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9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9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9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9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9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9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9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9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9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9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9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9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9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9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9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9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9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9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9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9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9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9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9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9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9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9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9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9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9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9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9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9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9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9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9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9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9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9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9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9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9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9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9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9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9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9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9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9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9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9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9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9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9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9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9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9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9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9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9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9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9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9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9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9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9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9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9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9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9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9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9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9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9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9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9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9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9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9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9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9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9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9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9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9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9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9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9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9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9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9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hidden="1" outlineLevel="1" collapsed="1">
      <c r="A157" s="9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 hidden="1" outlineLevel="1" collapsed="1">
      <c r="A158" s="9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 hidden="1" outlineLevel="1" collapsed="1">
      <c r="A159" s="9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 hidden="1" outlineLevel="1" collapsed="1">
      <c r="A160" s="9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 hidden="1" outlineLevel="1" collapsed="1">
      <c r="A161" s="9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 hidden="1" outlineLevel="1" collapsed="1">
      <c r="A162" s="9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 hidden="1" outlineLevel="1" collapsed="1">
      <c r="A163" s="9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 hidden="1" outlineLevel="1" collapsed="1">
      <c r="A164" s="9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 hidden="1" outlineLevel="1" collapsed="1">
      <c r="A165" s="9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 hidden="1" outlineLevel="1" collapsed="1">
      <c r="A166" s="9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 hidden="1" outlineLevel="1" collapsed="1">
      <c r="A167" s="9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 hidden="1" outlineLevel="1" collapsed="1">
      <c r="A168" s="9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 collapsed="1">
      <c r="A169" s="9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  <row r="170" spans="1:32">
      <c r="A170" s="9">
        <v>45383</v>
      </c>
      <c r="B170" s="135">
        <v>737084.37149806996</v>
      </c>
      <c r="C170" s="135">
        <v>502357.99730644003</v>
      </c>
      <c r="D170" s="135">
        <v>234726.37419162999</v>
      </c>
      <c r="E170" s="135">
        <v>256883.21187192001</v>
      </c>
      <c r="F170" s="135">
        <v>244029.82100102</v>
      </c>
      <c r="G170" s="135">
        <v>12853.390870900001</v>
      </c>
      <c r="H170" s="135">
        <v>1100321.1977467902</v>
      </c>
      <c r="I170" s="135">
        <v>779736.04221380013</v>
      </c>
      <c r="J170" s="135">
        <v>320585.15553299</v>
      </c>
      <c r="K170" s="135">
        <v>1235277.7432384701</v>
      </c>
      <c r="L170" s="135">
        <v>799184.45573845995</v>
      </c>
      <c r="M170" s="135">
        <v>436093.28750000999</v>
      </c>
      <c r="N170" s="135">
        <v>16.3446</v>
      </c>
      <c r="O170" s="135">
        <v>17.5901</v>
      </c>
      <c r="P170" s="135">
        <v>17.416599999999999</v>
      </c>
      <c r="Q170" s="135">
        <v>6.5787000000000004</v>
      </c>
      <c r="R170" s="135">
        <v>6.5781000000000001</v>
      </c>
      <c r="S170" s="135">
        <v>27.453099999999999</v>
      </c>
      <c r="T170" s="135">
        <v>27.4678</v>
      </c>
      <c r="U170" s="135">
        <v>33.800699999999999</v>
      </c>
      <c r="V170" s="135">
        <v>13.716200000000001</v>
      </c>
      <c r="W170" s="135">
        <v>7.9484000000000004</v>
      </c>
      <c r="X170" s="135">
        <v>7.8472999999999997</v>
      </c>
      <c r="Y170" s="135">
        <v>9.6031999999999993</v>
      </c>
      <c r="Z170" s="135">
        <v>0.83309999999999995</v>
      </c>
      <c r="AA170" s="135">
        <v>8.4334000000000007</v>
      </c>
      <c r="AB170" s="135">
        <v>10.8972</v>
      </c>
      <c r="AC170" s="135">
        <v>1.0141</v>
      </c>
      <c r="AD170" s="136"/>
      <c r="AE170" s="136"/>
      <c r="AF170" s="136"/>
    </row>
    <row r="171" spans="1:32">
      <c r="A171" s="9">
        <v>45413</v>
      </c>
      <c r="B171" s="135">
        <v>747714.95160474</v>
      </c>
      <c r="C171" s="135">
        <v>507052.11308700999</v>
      </c>
      <c r="D171" s="135">
        <v>240662.83851773001</v>
      </c>
      <c r="E171" s="135">
        <v>262363.24676194001</v>
      </c>
      <c r="F171" s="135">
        <v>249371.39397112001</v>
      </c>
      <c r="G171" s="135">
        <v>12991.852790819999</v>
      </c>
      <c r="H171" s="135">
        <v>1112053.8532279097</v>
      </c>
      <c r="I171" s="135">
        <v>778781.10979400994</v>
      </c>
      <c r="J171" s="135">
        <v>333272.7434339</v>
      </c>
      <c r="K171" s="135">
        <v>1256698.1301644898</v>
      </c>
      <c r="L171" s="135">
        <v>811974.4937092301</v>
      </c>
      <c r="M171" s="135">
        <v>444723.63645525998</v>
      </c>
      <c r="N171" s="135">
        <v>14.6974</v>
      </c>
      <c r="O171" s="135">
        <v>15.7765</v>
      </c>
      <c r="P171" s="135">
        <v>15.1868</v>
      </c>
      <c r="Q171" s="135">
        <v>6.8810000000000002</v>
      </c>
      <c r="R171" s="135">
        <v>6.8806000000000003</v>
      </c>
      <c r="S171" s="135">
        <v>27.744299999999999</v>
      </c>
      <c r="T171" s="135">
        <v>27.7484</v>
      </c>
      <c r="U171" s="135">
        <v>34.222900000000003</v>
      </c>
      <c r="V171" s="135">
        <v>20.5886</v>
      </c>
      <c r="W171" s="135">
        <v>9.7706</v>
      </c>
      <c r="X171" s="135">
        <v>6.8426</v>
      </c>
      <c r="Y171" s="135">
        <v>8.9120000000000008</v>
      </c>
      <c r="Z171" s="135">
        <v>0.88560000000000005</v>
      </c>
      <c r="AA171" s="135">
        <v>8.2506000000000004</v>
      </c>
      <c r="AB171" s="135">
        <v>10.6379</v>
      </c>
      <c r="AC171" s="135">
        <v>1.0424</v>
      </c>
      <c r="AD171" s="136"/>
      <c r="AE171" s="136"/>
      <c r="AF171" s="136"/>
    </row>
    <row r="172" spans="1:32">
      <c r="A172" s="9">
        <v>45444</v>
      </c>
      <c r="B172" s="135">
        <v>757021.21725536999</v>
      </c>
      <c r="C172" s="135">
        <v>519680.61926566</v>
      </c>
      <c r="D172" s="135">
        <v>237340.59798970999</v>
      </c>
      <c r="E172" s="135">
        <v>267340.76306170999</v>
      </c>
      <c r="F172" s="135">
        <v>254501.00128756001</v>
      </c>
      <c r="G172" s="135">
        <v>12839.76177415</v>
      </c>
      <c r="H172" s="135">
        <v>1113683.09113032</v>
      </c>
      <c r="I172" s="135">
        <v>777750.99818249012</v>
      </c>
      <c r="J172" s="135">
        <v>335932.09294782998</v>
      </c>
      <c r="K172" s="135">
        <v>1285534.0883224399</v>
      </c>
      <c r="L172" s="135">
        <v>837827.9727664598</v>
      </c>
      <c r="M172" s="135">
        <v>447706.11555598001</v>
      </c>
      <c r="N172" s="135">
        <v>14.816800000000001</v>
      </c>
      <c r="O172" s="135">
        <v>15.6214</v>
      </c>
      <c r="P172" s="135">
        <v>15.1128</v>
      </c>
      <c r="Q172" s="135">
        <v>6.6513999999999998</v>
      </c>
      <c r="R172" s="135">
        <v>6.6506999999999996</v>
      </c>
      <c r="S172" s="135">
        <v>27.532</v>
      </c>
      <c r="T172" s="135">
        <v>27.5381</v>
      </c>
      <c r="U172" s="135">
        <v>33.7363</v>
      </c>
      <c r="V172" s="135">
        <v>16.9709</v>
      </c>
      <c r="W172" s="135">
        <v>8.0056999999999992</v>
      </c>
      <c r="X172" s="135">
        <v>6.7994000000000003</v>
      </c>
      <c r="Y172" s="135">
        <v>8.6027000000000005</v>
      </c>
      <c r="Z172" s="135">
        <v>0.85950000000000004</v>
      </c>
      <c r="AA172" s="135">
        <v>7.9916</v>
      </c>
      <c r="AB172" s="135">
        <v>10.4763</v>
      </c>
      <c r="AC172" s="135">
        <v>1.0411999999999999</v>
      </c>
      <c r="AD172" s="136"/>
      <c r="AE172" s="136"/>
      <c r="AF172" s="136"/>
    </row>
    <row r="173" spans="1:32">
      <c r="A173" s="9">
        <v>45474</v>
      </c>
      <c r="B173" s="135">
        <v>770074.03571699001</v>
      </c>
      <c r="C173" s="135">
        <v>526317.73872202996</v>
      </c>
      <c r="D173" s="135">
        <v>243756.29699495999</v>
      </c>
      <c r="E173" s="135">
        <v>274848.98437065998</v>
      </c>
      <c r="F173" s="135">
        <v>261812.6718325</v>
      </c>
      <c r="G173" s="135">
        <v>13036.31253816</v>
      </c>
      <c r="H173" s="135">
        <v>1132518.7583608404</v>
      </c>
      <c r="I173" s="135">
        <v>797485.49770024023</v>
      </c>
      <c r="J173" s="135">
        <v>335033.26066060003</v>
      </c>
      <c r="K173" s="135">
        <v>1278865.0799815503</v>
      </c>
      <c r="L173" s="135">
        <v>826401.61120992992</v>
      </c>
      <c r="M173" s="135">
        <v>452463.46877162007</v>
      </c>
      <c r="N173" s="135">
        <v>15.651300000000001</v>
      </c>
      <c r="O173" s="135">
        <v>16.555700000000002</v>
      </c>
      <c r="P173" s="135">
        <v>16.377800000000001</v>
      </c>
      <c r="Q173" s="135">
        <v>7.4032999999999998</v>
      </c>
      <c r="R173" s="135">
        <v>7.4058999999999999</v>
      </c>
      <c r="S173" s="135">
        <v>27.552800000000001</v>
      </c>
      <c r="T173" s="135">
        <v>27.5792</v>
      </c>
      <c r="U173" s="135">
        <v>33.270200000000003</v>
      </c>
      <c r="V173" s="135">
        <v>9.8162000000000003</v>
      </c>
      <c r="W173" s="135">
        <v>4.9172000000000002</v>
      </c>
      <c r="X173" s="135">
        <v>6.9306999999999999</v>
      </c>
      <c r="Y173" s="135">
        <v>8.4589999999999996</v>
      </c>
      <c r="Z173" s="135">
        <v>0.91779999999999995</v>
      </c>
      <c r="AA173" s="135">
        <v>7.8838999999999997</v>
      </c>
      <c r="AB173" s="135">
        <v>10.271599999999999</v>
      </c>
      <c r="AC173" s="135">
        <v>1.0528999999999999</v>
      </c>
      <c r="AD173" s="136"/>
      <c r="AE173" s="136"/>
      <c r="AF173" s="136"/>
    </row>
    <row r="174" spans="1:32">
      <c r="A174" s="9">
        <v>45505</v>
      </c>
      <c r="B174" s="135">
        <v>777304.26037064998</v>
      </c>
      <c r="C174" s="135">
        <v>532169.19271168998</v>
      </c>
      <c r="D174" s="135">
        <v>245135.06765896</v>
      </c>
      <c r="E174" s="135">
        <v>280398.34619633999</v>
      </c>
      <c r="F174" s="135">
        <v>267300.68927844998</v>
      </c>
      <c r="G174" s="135">
        <v>13097.656917890001</v>
      </c>
      <c r="H174" s="135">
        <v>1120841.7970338201</v>
      </c>
      <c r="I174" s="135">
        <v>775223.79712251003</v>
      </c>
      <c r="J174" s="135">
        <v>345617.99991131003</v>
      </c>
      <c r="K174" s="135">
        <v>1290027.2664333798</v>
      </c>
      <c r="L174" s="135">
        <v>831743.94034219987</v>
      </c>
      <c r="M174" s="135">
        <v>458283.32609117997</v>
      </c>
      <c r="N174" s="135">
        <v>14.109500000000001</v>
      </c>
      <c r="O174" s="135">
        <v>15.159599999999999</v>
      </c>
      <c r="P174" s="135">
        <v>14.6106</v>
      </c>
      <c r="Q174" s="135">
        <v>6.5448000000000004</v>
      </c>
      <c r="R174" s="135">
        <v>6.5430000000000001</v>
      </c>
      <c r="S174" s="135">
        <v>27.651299999999999</v>
      </c>
      <c r="T174" s="135">
        <v>27.6557</v>
      </c>
      <c r="U174" s="135">
        <v>33.541200000000003</v>
      </c>
      <c r="V174" s="135">
        <v>19.846299999999999</v>
      </c>
      <c r="W174" s="135">
        <v>8.3742000000000001</v>
      </c>
      <c r="X174" s="135">
        <v>6.6074999999999999</v>
      </c>
      <c r="Y174" s="135">
        <v>8.4417000000000009</v>
      </c>
      <c r="Z174" s="135">
        <v>0.92310000000000003</v>
      </c>
      <c r="AA174" s="135">
        <v>7.9165999999999999</v>
      </c>
      <c r="AB174" s="135">
        <v>10.224600000000001</v>
      </c>
      <c r="AC174" s="135">
        <v>1.0784</v>
      </c>
      <c r="AD174" s="136"/>
      <c r="AE174" s="136"/>
      <c r="AF174" s="136"/>
    </row>
    <row r="175" spans="1:32">
      <c r="A175" s="9">
        <v>45536</v>
      </c>
      <c r="B175" s="135">
        <v>786080.44148228003</v>
      </c>
      <c r="C175" s="135">
        <v>541603.97139060998</v>
      </c>
      <c r="D175" s="135">
        <v>244476.47009166999</v>
      </c>
      <c r="E175" s="135">
        <v>284751.98181804002</v>
      </c>
      <c r="F175" s="135">
        <v>271681.97264194</v>
      </c>
      <c r="G175" s="135">
        <v>13070.0091761</v>
      </c>
      <c r="H175" s="135">
        <v>1098295.2191575398</v>
      </c>
      <c r="I175" s="135">
        <v>763695.48101640982</v>
      </c>
      <c r="J175" s="135">
        <v>334599.73814113002</v>
      </c>
      <c r="K175" s="135">
        <v>1314981.06930904</v>
      </c>
      <c r="L175" s="135">
        <v>850605.89281283983</v>
      </c>
      <c r="M175" s="135">
        <v>464375.17649620003</v>
      </c>
      <c r="N175" s="135">
        <v>14.0684</v>
      </c>
      <c r="O175" s="135">
        <v>15.154199999999999</v>
      </c>
      <c r="P175" s="135">
        <v>14.6012</v>
      </c>
      <c r="Q175" s="135">
        <v>6.3536999999999999</v>
      </c>
      <c r="R175" s="135">
        <v>6.3517000000000001</v>
      </c>
      <c r="S175" s="135">
        <v>27.630299999999998</v>
      </c>
      <c r="T175" s="135">
        <v>27.639199999999999</v>
      </c>
      <c r="U175" s="135">
        <v>33.422499999999999</v>
      </c>
      <c r="V175" s="135">
        <v>16.049199999999999</v>
      </c>
      <c r="W175" s="135">
        <v>8.1434999999999995</v>
      </c>
      <c r="X175" s="135">
        <v>5.9920999999999998</v>
      </c>
      <c r="Y175" s="135">
        <v>8.5412999999999997</v>
      </c>
      <c r="Z175" s="135">
        <v>0.94740000000000002</v>
      </c>
      <c r="AA175" s="135">
        <v>7.4253</v>
      </c>
      <c r="AB175" s="135">
        <v>10.103400000000001</v>
      </c>
      <c r="AC175" s="135">
        <v>1.1115999999999999</v>
      </c>
      <c r="AD175" s="136"/>
      <c r="AE175" s="136"/>
      <c r="AF175" s="136"/>
    </row>
    <row r="176" spans="1:32">
      <c r="A176" s="9">
        <v>45566</v>
      </c>
      <c r="B176" s="135">
        <v>780447.60446363001</v>
      </c>
      <c r="C176" s="135">
        <v>536788.33199054003</v>
      </c>
      <c r="D176" s="135">
        <v>243659.27247309001</v>
      </c>
      <c r="E176" s="135">
        <v>289071.43222233001</v>
      </c>
      <c r="F176" s="135">
        <v>277125.41054720001</v>
      </c>
      <c r="G176" s="135">
        <v>11946.021675129999</v>
      </c>
      <c r="H176" s="135">
        <v>1121314.2390155098</v>
      </c>
      <c r="I176" s="135">
        <v>793399.24871415005</v>
      </c>
      <c r="J176" s="135">
        <v>327914.99030135997</v>
      </c>
      <c r="K176" s="135">
        <v>1320697.1650010699</v>
      </c>
      <c r="L176" s="135">
        <v>851441.88456774014</v>
      </c>
      <c r="M176" s="135">
        <v>469255.28043332999</v>
      </c>
      <c r="N176" s="135">
        <v>14.1106</v>
      </c>
      <c r="O176" s="135">
        <v>15.5364</v>
      </c>
      <c r="P176" s="135">
        <v>15.2646</v>
      </c>
      <c r="Q176" s="135">
        <v>6.2892000000000001</v>
      </c>
      <c r="R176" s="135">
        <v>6.2873999999999999</v>
      </c>
      <c r="S176" s="135">
        <v>27.735700000000001</v>
      </c>
      <c r="T176" s="135">
        <v>27.7456</v>
      </c>
      <c r="U176" s="135">
        <v>33.365099999999998</v>
      </c>
      <c r="V176" s="135">
        <v>13.872299999999999</v>
      </c>
      <c r="W176" s="135">
        <v>6.4574999999999996</v>
      </c>
      <c r="X176" s="135">
        <v>6.9353999999999996</v>
      </c>
      <c r="Y176" s="135">
        <v>8.6026000000000007</v>
      </c>
      <c r="Z176" s="135">
        <v>0.89459999999999995</v>
      </c>
      <c r="AA176" s="135">
        <v>7.694</v>
      </c>
      <c r="AB176" s="135">
        <v>10.2081</v>
      </c>
      <c r="AC176" s="135">
        <v>1.0387</v>
      </c>
      <c r="AD176" s="136"/>
      <c r="AE176" s="136"/>
      <c r="AF176" s="136"/>
    </row>
    <row r="177" spans="1:32">
      <c r="A177" s="9">
        <v>45597</v>
      </c>
      <c r="B177" s="135">
        <v>790365.05647554004</v>
      </c>
      <c r="C177" s="135">
        <v>541765.38331952004</v>
      </c>
      <c r="D177" s="135">
        <v>248599.67315602</v>
      </c>
      <c r="E177" s="135">
        <v>294951.96018507</v>
      </c>
      <c r="F177" s="135">
        <v>283020.02369826002</v>
      </c>
      <c r="G177" s="135">
        <v>11931.93648681</v>
      </c>
      <c r="H177" s="135">
        <v>1122636.2761193402</v>
      </c>
      <c r="I177" s="135">
        <v>796924.23882835999</v>
      </c>
      <c r="J177" s="135">
        <v>325712.03729097999</v>
      </c>
      <c r="K177" s="135">
        <v>1335915.8534340903</v>
      </c>
      <c r="L177" s="135">
        <v>862312.94666867994</v>
      </c>
      <c r="M177" s="135">
        <v>473602.90676540998</v>
      </c>
      <c r="N177" s="135">
        <v>13.357699999999999</v>
      </c>
      <c r="O177" s="135">
        <v>14.8018</v>
      </c>
      <c r="P177" s="135">
        <v>14.244999999999999</v>
      </c>
      <c r="Q177" s="135">
        <v>6.2431999999999999</v>
      </c>
      <c r="R177" s="135">
        <v>6.2439999999999998</v>
      </c>
      <c r="S177" s="135">
        <v>27.1934</v>
      </c>
      <c r="T177" s="135">
        <v>27.206199999999999</v>
      </c>
      <c r="U177" s="135">
        <v>32.665700000000001</v>
      </c>
      <c r="V177" s="135">
        <v>13.254200000000001</v>
      </c>
      <c r="W177" s="135">
        <v>7.1087999999999996</v>
      </c>
      <c r="X177" s="135">
        <v>7.4573</v>
      </c>
      <c r="Y177" s="135">
        <v>8.4356000000000009</v>
      </c>
      <c r="Z177" s="135">
        <v>0.83550000000000002</v>
      </c>
      <c r="AA177" s="135">
        <v>7.6212</v>
      </c>
      <c r="AB177" s="135">
        <v>10.256500000000001</v>
      </c>
      <c r="AC177" s="135">
        <v>1.0646</v>
      </c>
      <c r="AD177" s="136"/>
      <c r="AE177" s="136"/>
      <c r="AF177" s="136"/>
    </row>
    <row r="178" spans="1:32">
      <c r="A178" s="9">
        <v>45627</v>
      </c>
      <c r="B178" s="135">
        <v>782219.07062774</v>
      </c>
      <c r="C178" s="135">
        <v>531408.56119597994</v>
      </c>
      <c r="D178" s="135">
        <v>250810.50943176</v>
      </c>
      <c r="E178" s="135">
        <v>291759.56418992003</v>
      </c>
      <c r="F178" s="135">
        <v>280116.67716557998</v>
      </c>
      <c r="G178" s="135">
        <v>11642.88702434</v>
      </c>
      <c r="H178" s="135">
        <v>1227642.4079868596</v>
      </c>
      <c r="I178" s="135">
        <v>896538.76843407028</v>
      </c>
      <c r="J178" s="135">
        <v>331103.63955278997</v>
      </c>
      <c r="K178" s="135">
        <v>1381874.9500687101</v>
      </c>
      <c r="L178" s="135">
        <v>896810.57919934997</v>
      </c>
      <c r="M178" s="135">
        <v>485064.37086936005</v>
      </c>
      <c r="N178" s="135">
        <v>13.737500000000001</v>
      </c>
      <c r="O178" s="135">
        <v>15.0021</v>
      </c>
      <c r="P178" s="135">
        <v>14.599399999999999</v>
      </c>
      <c r="Q178" s="135">
        <v>6.2554999999999996</v>
      </c>
      <c r="R178" s="135">
        <v>6.2496</v>
      </c>
      <c r="S178" s="135">
        <v>27.7974</v>
      </c>
      <c r="T178" s="135">
        <v>27.808199999999999</v>
      </c>
      <c r="U178" s="135">
        <v>33.658700000000003</v>
      </c>
      <c r="V178" s="135">
        <v>14.713699999999999</v>
      </c>
      <c r="W178" s="135">
        <v>8.9337</v>
      </c>
      <c r="X178" s="135">
        <v>7.2984999999999998</v>
      </c>
      <c r="Y178" s="135">
        <v>8.3117000000000001</v>
      </c>
      <c r="Z178" s="135">
        <v>0.83260000000000001</v>
      </c>
      <c r="AA178" s="135">
        <v>7.2891000000000004</v>
      </c>
      <c r="AB178" s="135">
        <v>9.9954000000000001</v>
      </c>
      <c r="AC178" s="135">
        <v>1.0572999999999999</v>
      </c>
      <c r="AD178" s="136"/>
      <c r="AE178" s="136"/>
      <c r="AF178" s="136"/>
    </row>
    <row r="179" spans="1:32">
      <c r="A179" s="9">
        <v>45658</v>
      </c>
      <c r="B179" s="135">
        <v>774407.91559429001</v>
      </c>
      <c r="C179" s="135">
        <v>533595.10044112999</v>
      </c>
      <c r="D179" s="135">
        <v>240812.81515315999</v>
      </c>
      <c r="E179" s="135">
        <v>297387.04787749</v>
      </c>
      <c r="F179" s="135">
        <v>285816.81691229</v>
      </c>
      <c r="G179" s="135">
        <v>11570.2309652</v>
      </c>
      <c r="H179" s="135">
        <v>1183648.21080099</v>
      </c>
      <c r="I179" s="135">
        <v>847598.64050361002</v>
      </c>
      <c r="J179" s="135">
        <v>336049.57029738004</v>
      </c>
      <c r="K179" s="135">
        <v>1365641.0550475302</v>
      </c>
      <c r="L179" s="135">
        <v>880418.08783410001</v>
      </c>
      <c r="M179" s="135">
        <v>485222.96721342998</v>
      </c>
      <c r="N179" s="135">
        <v>15.6356</v>
      </c>
      <c r="O179" s="135">
        <v>16.575500000000002</v>
      </c>
      <c r="P179" s="135">
        <v>16.532</v>
      </c>
      <c r="Q179" s="135">
        <v>6.2794999999999996</v>
      </c>
      <c r="R179" s="135">
        <v>6.2778999999999998</v>
      </c>
      <c r="S179" s="135">
        <v>28.189499999999999</v>
      </c>
      <c r="T179" s="135">
        <v>28.199100000000001</v>
      </c>
      <c r="U179" s="135">
        <v>34.0657</v>
      </c>
      <c r="V179" s="135">
        <v>15.263</v>
      </c>
      <c r="W179" s="135">
        <v>5.6242000000000001</v>
      </c>
      <c r="X179" s="135">
        <v>7.5743999999999998</v>
      </c>
      <c r="Y179" s="135">
        <v>8.5900999999999996</v>
      </c>
      <c r="Z179" s="135">
        <v>0.83120000000000005</v>
      </c>
      <c r="AA179" s="135">
        <v>7.4923000000000002</v>
      </c>
      <c r="AB179" s="135">
        <v>10.1884</v>
      </c>
      <c r="AC179" s="135">
        <v>1.0226999999999999</v>
      </c>
      <c r="AD179" s="136"/>
      <c r="AE179" s="136"/>
      <c r="AF179" s="136"/>
    </row>
    <row r="180" spans="1:32">
      <c r="A180" s="9">
        <v>45689</v>
      </c>
      <c r="B180" s="135">
        <v>788997.69236026006</v>
      </c>
      <c r="C180" s="135">
        <v>549132.70473012002</v>
      </c>
      <c r="D180" s="135">
        <v>239864.98763014001</v>
      </c>
      <c r="E180" s="135">
        <v>301044.66417576</v>
      </c>
      <c r="F180" s="135">
        <v>289569.91322793998</v>
      </c>
      <c r="G180" s="135">
        <v>11474.750947820001</v>
      </c>
      <c r="H180" s="135">
        <v>1178792.6350090201</v>
      </c>
      <c r="I180" s="135">
        <v>868849.37618282996</v>
      </c>
      <c r="J180" s="135">
        <v>309943.25882618991</v>
      </c>
      <c r="K180" s="135">
        <v>1377980.8703743301</v>
      </c>
      <c r="L180" s="135">
        <v>893939.05714070995</v>
      </c>
      <c r="M180" s="135">
        <v>484041.81323361996</v>
      </c>
      <c r="N180" s="135">
        <v>14.414</v>
      </c>
      <c r="O180" s="135">
        <v>15.6327</v>
      </c>
      <c r="P180" s="135">
        <v>15.225899999999999</v>
      </c>
      <c r="Q180" s="135">
        <v>6.2161</v>
      </c>
      <c r="R180" s="135">
        <v>6.2153</v>
      </c>
      <c r="S180" s="135">
        <v>28.1967</v>
      </c>
      <c r="T180" s="135">
        <v>28.227799999999998</v>
      </c>
      <c r="U180" s="135">
        <v>34.485599999999998</v>
      </c>
      <c r="V180" s="135">
        <v>9.3343000000000007</v>
      </c>
      <c r="W180" s="135">
        <v>6.5542999999999996</v>
      </c>
      <c r="X180" s="135">
        <v>7.9782000000000002</v>
      </c>
      <c r="Y180" s="135">
        <v>8.9603000000000002</v>
      </c>
      <c r="Z180" s="135">
        <v>0.81879999999999997</v>
      </c>
      <c r="AA180" s="135">
        <v>7.6707000000000001</v>
      </c>
      <c r="AB180" s="135">
        <v>10.3048</v>
      </c>
      <c r="AC180" s="135">
        <v>0.98419999999999996</v>
      </c>
      <c r="AD180" s="136"/>
      <c r="AE180" s="136"/>
      <c r="AF180" s="136"/>
    </row>
    <row r="181" spans="1:32">
      <c r="A181" s="9">
        <v>45717</v>
      </c>
      <c r="B181" s="135">
        <v>804408.58701043006</v>
      </c>
      <c r="C181" s="135">
        <v>563629.86224885995</v>
      </c>
      <c r="D181" s="135">
        <v>240778.72476156999</v>
      </c>
      <c r="E181" s="135">
        <v>307384.70912314003</v>
      </c>
      <c r="F181" s="135">
        <v>296992.76599540003</v>
      </c>
      <c r="G181" s="135">
        <v>10391.94312774</v>
      </c>
      <c r="H181" s="135">
        <v>1204815.6092614001</v>
      </c>
      <c r="I181" s="135">
        <v>895419.61400735995</v>
      </c>
      <c r="J181" s="135">
        <v>309395.99525404006</v>
      </c>
      <c r="K181" s="135">
        <v>1379104.5950466397</v>
      </c>
      <c r="L181" s="135">
        <v>888654.94525830005</v>
      </c>
      <c r="M181" s="135">
        <v>490449.64978833997</v>
      </c>
      <c r="N181" s="135">
        <v>14.518599999999999</v>
      </c>
      <c r="O181" s="135">
        <v>15.743399999999999</v>
      </c>
      <c r="P181" s="135">
        <v>15.5357</v>
      </c>
      <c r="Q181" s="135">
        <v>6.2683</v>
      </c>
      <c r="R181" s="135">
        <v>6.2676999999999996</v>
      </c>
      <c r="S181" s="135">
        <v>28.789899999999999</v>
      </c>
      <c r="T181" s="135">
        <v>28.810500000000001</v>
      </c>
      <c r="U181" s="135">
        <v>35.416600000000003</v>
      </c>
      <c r="V181" s="135">
        <v>10.429600000000001</v>
      </c>
      <c r="W181" s="135">
        <v>6.3913000000000002</v>
      </c>
      <c r="X181" s="135">
        <v>8.2809000000000008</v>
      </c>
      <c r="Y181" s="135">
        <v>9.3148</v>
      </c>
      <c r="Z181" s="135">
        <v>0.74719999999999998</v>
      </c>
      <c r="AA181" s="135">
        <v>7.6886000000000001</v>
      </c>
      <c r="AB181" s="135">
        <v>10.2525</v>
      </c>
      <c r="AC181" s="135">
        <v>0.9929</v>
      </c>
      <c r="AD181" s="136"/>
      <c r="AE181" s="136"/>
      <c r="AF181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2" customWidth="1"/>
    <col min="2" max="6" width="10.109375" style="27" customWidth="1"/>
    <col min="7" max="7" width="12" style="27" customWidth="1"/>
    <col min="8" max="8" width="10.88671875" style="27" customWidth="1"/>
    <col min="9" max="9" width="10.109375" style="27" customWidth="1"/>
    <col min="10" max="11" width="10.5546875" style="27" customWidth="1"/>
    <col min="12" max="13" width="10.109375" style="27" customWidth="1"/>
    <col min="14" max="14" width="12" style="27" customWidth="1"/>
    <col min="15" max="16" width="10.109375" style="27" customWidth="1"/>
    <col min="17" max="16384" width="9.109375" style="27"/>
  </cols>
  <sheetData>
    <row r="1" spans="1:19" ht="14.4">
      <c r="A1" s="4" t="s">
        <v>128</v>
      </c>
    </row>
    <row r="2" spans="1:19" ht="5.25" customHeight="1">
      <c r="A2" s="51"/>
    </row>
    <row r="3" spans="1:19">
      <c r="A3" s="112" t="s">
        <v>32</v>
      </c>
    </row>
    <row r="4" spans="1:19" ht="12.75" customHeight="1">
      <c r="A4" s="11" t="s">
        <v>127</v>
      </c>
    </row>
    <row r="5" spans="1:19" ht="12.75" customHeight="1">
      <c r="A5" s="12" t="s">
        <v>226</v>
      </c>
    </row>
    <row r="6" spans="1:19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19" s="30" customFormat="1" ht="12.75" customHeigh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19" s="31" customFormat="1" ht="28.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19" s="31" customFormat="1" ht="90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19" s="31" customFormat="1" collapsed="1">
      <c r="A10" s="42">
        <v>1</v>
      </c>
      <c r="B10" s="42">
        <v>2</v>
      </c>
      <c r="C10" s="42">
        <v>3</v>
      </c>
      <c r="D10" s="42">
        <v>4</v>
      </c>
      <c r="E10" s="42">
        <v>5</v>
      </c>
      <c r="F10" s="42">
        <v>6</v>
      </c>
      <c r="G10" s="42">
        <v>7</v>
      </c>
      <c r="H10" s="42">
        <v>8</v>
      </c>
      <c r="I10" s="42">
        <v>9</v>
      </c>
      <c r="J10" s="42">
        <v>10</v>
      </c>
      <c r="K10" s="42">
        <v>11</v>
      </c>
      <c r="L10" s="42">
        <v>12</v>
      </c>
      <c r="M10" s="42">
        <v>13</v>
      </c>
      <c r="N10" s="42">
        <v>14</v>
      </c>
      <c r="O10" s="42">
        <v>15</v>
      </c>
      <c r="P10" s="42">
        <v>16</v>
      </c>
    </row>
    <row r="11" spans="1:19" hidden="1" outlineLevel="1">
      <c r="A11" s="9">
        <v>40544</v>
      </c>
      <c r="B11" s="27">
        <v>6442.4923126800004</v>
      </c>
      <c r="C11" s="27">
        <v>0.48773157</v>
      </c>
      <c r="D11" s="27">
        <v>0</v>
      </c>
      <c r="E11" s="27">
        <v>0.48773157</v>
      </c>
      <c r="F11" s="27">
        <v>0</v>
      </c>
      <c r="G11" s="27">
        <v>0</v>
      </c>
      <c r="H11" s="27">
        <v>0</v>
      </c>
      <c r="I11" s="27">
        <v>2626.8916729100001</v>
      </c>
      <c r="J11" s="27">
        <v>29.2735436</v>
      </c>
      <c r="K11" s="27">
        <v>2597.6181293099999</v>
      </c>
      <c r="L11" s="27">
        <v>3815.1129082000002</v>
      </c>
      <c r="M11" s="27">
        <v>3815.08802444</v>
      </c>
      <c r="N11" s="27">
        <v>2.4883760000000001E-2</v>
      </c>
      <c r="O11" s="27">
        <v>0</v>
      </c>
      <c r="P11" s="27">
        <v>7.3043730000000001E-2</v>
      </c>
    </row>
    <row r="12" spans="1:19" hidden="1" outlineLevel="1">
      <c r="A12" s="9">
        <v>40575</v>
      </c>
      <c r="B12" s="129">
        <v>6455.0533080100004</v>
      </c>
      <c r="C12" s="129">
        <v>0.49399402999999997</v>
      </c>
      <c r="D12" s="129">
        <v>0</v>
      </c>
      <c r="E12" s="129">
        <v>0.49399402999999997</v>
      </c>
      <c r="F12" s="129">
        <v>0</v>
      </c>
      <c r="G12" s="129">
        <v>0</v>
      </c>
      <c r="H12" s="129">
        <v>0</v>
      </c>
      <c r="I12" s="129">
        <v>2654.95832685</v>
      </c>
      <c r="J12" s="129">
        <v>32.954878909999998</v>
      </c>
      <c r="K12" s="129">
        <v>2622.0034479400001</v>
      </c>
      <c r="L12" s="129">
        <v>3799.6009871299998</v>
      </c>
      <c r="M12" s="129">
        <v>3799.5757361199999</v>
      </c>
      <c r="N12" s="129">
        <v>2.5251010000000001E-2</v>
      </c>
      <c r="O12" s="129">
        <v>0</v>
      </c>
      <c r="P12" s="129">
        <v>6.6900139999999997E-2</v>
      </c>
      <c r="Q12" s="129"/>
      <c r="R12" s="129"/>
      <c r="S12" s="129"/>
    </row>
    <row r="13" spans="1:19" hidden="1" outlineLevel="1">
      <c r="A13" s="9">
        <v>40603</v>
      </c>
      <c r="B13" s="129">
        <v>6540.5572338499996</v>
      </c>
      <c r="C13" s="129">
        <v>0.49543545999999999</v>
      </c>
      <c r="D13" s="129">
        <v>0</v>
      </c>
      <c r="E13" s="129">
        <v>0.49543545999999999</v>
      </c>
      <c r="F13" s="129">
        <v>0</v>
      </c>
      <c r="G13" s="129">
        <v>0</v>
      </c>
      <c r="H13" s="129">
        <v>0</v>
      </c>
      <c r="I13" s="129">
        <v>2734.1050425100002</v>
      </c>
      <c r="J13" s="129">
        <v>33.667118960000003</v>
      </c>
      <c r="K13" s="129">
        <v>2700.4379235500001</v>
      </c>
      <c r="L13" s="129">
        <v>3805.9567558799999</v>
      </c>
      <c r="M13" s="129">
        <v>3805.9340661299998</v>
      </c>
      <c r="N13" s="129">
        <v>2.2689750000000002E-2</v>
      </c>
      <c r="O13" s="129">
        <v>0</v>
      </c>
      <c r="P13" s="129">
        <v>6.6718879999999994E-2</v>
      </c>
      <c r="Q13" s="129"/>
      <c r="R13" s="129"/>
      <c r="S13" s="129"/>
    </row>
    <row r="14" spans="1:19" hidden="1" outlineLevel="1">
      <c r="A14" s="9">
        <v>40634</v>
      </c>
      <c r="B14" s="129">
        <v>6684.8212678099999</v>
      </c>
      <c r="C14" s="129">
        <v>0.50417175999999997</v>
      </c>
      <c r="D14" s="129">
        <v>1.17E-6</v>
      </c>
      <c r="E14" s="129">
        <v>0.50417058999999997</v>
      </c>
      <c r="F14" s="129">
        <v>0</v>
      </c>
      <c r="G14" s="129">
        <v>0</v>
      </c>
      <c r="H14" s="129">
        <v>0</v>
      </c>
      <c r="I14" s="129">
        <v>2867.0868569499999</v>
      </c>
      <c r="J14" s="129">
        <v>41.019283889999997</v>
      </c>
      <c r="K14" s="129">
        <v>2826.0675730600001</v>
      </c>
      <c r="L14" s="129">
        <v>3817.2302390999998</v>
      </c>
      <c r="M14" s="129">
        <v>3817.2071910300001</v>
      </c>
      <c r="N14" s="129">
        <v>2.304807E-2</v>
      </c>
      <c r="O14" s="129">
        <v>0</v>
      </c>
      <c r="P14" s="129">
        <v>6.6612379999999999E-2</v>
      </c>
      <c r="Q14" s="129"/>
      <c r="R14" s="129"/>
      <c r="S14" s="129"/>
    </row>
    <row r="15" spans="1:19" hidden="1" outlineLevel="1">
      <c r="A15" s="9">
        <v>40664</v>
      </c>
      <c r="B15" s="129">
        <v>6716.1670130599996</v>
      </c>
      <c r="C15" s="129">
        <v>0.50908861999999999</v>
      </c>
      <c r="D15" s="129">
        <v>3.0000000000000001E-6</v>
      </c>
      <c r="E15" s="129">
        <v>0.50908562000000002</v>
      </c>
      <c r="F15" s="129">
        <v>0</v>
      </c>
      <c r="G15" s="129">
        <v>0</v>
      </c>
      <c r="H15" s="129">
        <v>0</v>
      </c>
      <c r="I15" s="129">
        <v>2898.4418162299999</v>
      </c>
      <c r="J15" s="129">
        <v>41.52898793</v>
      </c>
      <c r="K15" s="129">
        <v>2856.9128283</v>
      </c>
      <c r="L15" s="129">
        <v>3817.2161082100001</v>
      </c>
      <c r="M15" s="129">
        <v>3817.1945263799998</v>
      </c>
      <c r="N15" s="129">
        <v>2.158183E-2</v>
      </c>
      <c r="O15" s="129">
        <v>0</v>
      </c>
      <c r="P15" s="129">
        <v>6.715343E-2</v>
      </c>
      <c r="Q15" s="129"/>
      <c r="R15" s="129"/>
      <c r="S15" s="129"/>
    </row>
    <row r="16" spans="1:19" hidden="1" outlineLevel="1">
      <c r="A16" s="9">
        <v>40695</v>
      </c>
      <c r="B16" s="129">
        <v>6776.8554735199996</v>
      </c>
      <c r="C16" s="129">
        <v>0.51580190000000004</v>
      </c>
      <c r="D16" s="129">
        <v>3.0000000000000001E-6</v>
      </c>
      <c r="E16" s="129">
        <v>0.51579889999999995</v>
      </c>
      <c r="F16" s="129">
        <v>0</v>
      </c>
      <c r="G16" s="129">
        <v>0</v>
      </c>
      <c r="H16" s="129">
        <v>0</v>
      </c>
      <c r="I16" s="129">
        <v>2961.3661752500002</v>
      </c>
      <c r="J16" s="129">
        <v>39.048950820000002</v>
      </c>
      <c r="K16" s="129">
        <v>2922.3172244299999</v>
      </c>
      <c r="L16" s="129">
        <v>3814.9734963699998</v>
      </c>
      <c r="M16" s="129">
        <v>3814.9516874199999</v>
      </c>
      <c r="N16" s="129">
        <v>2.1808950000000001E-2</v>
      </c>
      <c r="O16" s="129">
        <v>0</v>
      </c>
      <c r="P16" s="129">
        <v>6.6567940000000006E-2</v>
      </c>
      <c r="Q16" s="129"/>
      <c r="R16" s="129"/>
      <c r="S16" s="129"/>
    </row>
    <row r="17" spans="1:19" hidden="1" outlineLevel="1">
      <c r="A17" s="9">
        <v>40725</v>
      </c>
      <c r="B17" s="129">
        <v>6831.0890616699999</v>
      </c>
      <c r="C17" s="129">
        <v>0.52273678999999995</v>
      </c>
      <c r="D17" s="129">
        <v>6.0100000000000001E-6</v>
      </c>
      <c r="E17" s="129">
        <v>0.52273077999999995</v>
      </c>
      <c r="F17" s="129">
        <v>0</v>
      </c>
      <c r="G17" s="129">
        <v>0</v>
      </c>
      <c r="H17" s="129">
        <v>0</v>
      </c>
      <c r="I17" s="129">
        <v>3023.6516489400001</v>
      </c>
      <c r="J17" s="129">
        <v>35.145671839999999</v>
      </c>
      <c r="K17" s="129">
        <v>2988.5059771000001</v>
      </c>
      <c r="L17" s="129">
        <v>3806.9146759400001</v>
      </c>
      <c r="M17" s="129">
        <v>3806.8954474699999</v>
      </c>
      <c r="N17" s="129">
        <v>1.9228470000000001E-2</v>
      </c>
      <c r="O17" s="129">
        <v>0</v>
      </c>
      <c r="P17" s="129">
        <v>6.6429799999999997E-2</v>
      </c>
      <c r="Q17" s="129"/>
      <c r="R17" s="129"/>
      <c r="S17" s="129"/>
    </row>
    <row r="18" spans="1:19" hidden="1" outlineLevel="1">
      <c r="A18" s="9">
        <v>40756</v>
      </c>
      <c r="B18" s="129">
        <v>6819.80792475</v>
      </c>
      <c r="C18" s="129">
        <v>0.52964721000000003</v>
      </c>
      <c r="D18" s="129">
        <v>0</v>
      </c>
      <c r="E18" s="129">
        <v>0.52964721000000003</v>
      </c>
      <c r="F18" s="129">
        <v>0</v>
      </c>
      <c r="G18" s="129">
        <v>0</v>
      </c>
      <c r="H18" s="129">
        <v>0</v>
      </c>
      <c r="I18" s="129">
        <v>3034.2930820400002</v>
      </c>
      <c r="J18" s="129">
        <v>38.485919789999997</v>
      </c>
      <c r="K18" s="129">
        <v>2995.8071622500001</v>
      </c>
      <c r="L18" s="129">
        <v>3784.9851954999999</v>
      </c>
      <c r="M18" s="129">
        <v>3784.9681090899999</v>
      </c>
      <c r="N18" s="129">
        <v>1.708641E-2</v>
      </c>
      <c r="O18" s="129">
        <v>0</v>
      </c>
      <c r="P18" s="129">
        <v>5.6863480000000001E-2</v>
      </c>
      <c r="Q18" s="129"/>
      <c r="R18" s="129"/>
      <c r="S18" s="129"/>
    </row>
    <row r="19" spans="1:19" hidden="1" outlineLevel="1">
      <c r="A19" s="9">
        <v>40787</v>
      </c>
      <c r="B19" s="129">
        <v>6780.7975344400002</v>
      </c>
      <c r="C19" s="129">
        <v>0.49359378999999998</v>
      </c>
      <c r="D19" s="129">
        <v>0</v>
      </c>
      <c r="E19" s="129">
        <v>0.49359378999999998</v>
      </c>
      <c r="F19" s="129">
        <v>1.6730000000000001E-5</v>
      </c>
      <c r="G19" s="129">
        <v>0</v>
      </c>
      <c r="H19" s="129">
        <v>1.6730000000000001E-5</v>
      </c>
      <c r="I19" s="129">
        <v>3068.1475854999999</v>
      </c>
      <c r="J19" s="129">
        <v>38.800666960000001</v>
      </c>
      <c r="K19" s="129">
        <v>3029.3469185399999</v>
      </c>
      <c r="L19" s="129">
        <v>3712.1563384199999</v>
      </c>
      <c r="M19" s="129">
        <v>3712.1419961900001</v>
      </c>
      <c r="N19" s="129">
        <v>1.4342229999999999E-2</v>
      </c>
      <c r="O19" s="129">
        <v>0</v>
      </c>
      <c r="P19" s="129">
        <v>5.7679689999999999E-2</v>
      </c>
      <c r="Q19" s="129"/>
      <c r="R19" s="129"/>
      <c r="S19" s="129"/>
    </row>
    <row r="20" spans="1:19" hidden="1" outlineLevel="1">
      <c r="A20" s="9">
        <v>40817</v>
      </c>
      <c r="B20" s="129">
        <v>6776.7140889000002</v>
      </c>
      <c r="C20" s="129">
        <v>0.50043824999999997</v>
      </c>
      <c r="D20" s="129">
        <v>0</v>
      </c>
      <c r="E20" s="129">
        <v>0.50043824999999997</v>
      </c>
      <c r="F20" s="129">
        <v>1.7240000000000001E-5</v>
      </c>
      <c r="G20" s="129">
        <v>0</v>
      </c>
      <c r="H20" s="129">
        <v>1.7240000000000001E-5</v>
      </c>
      <c r="I20" s="129">
        <v>3110.3229422999998</v>
      </c>
      <c r="J20" s="129">
        <v>33.420285550000003</v>
      </c>
      <c r="K20" s="129">
        <v>3076.90265675</v>
      </c>
      <c r="L20" s="129">
        <v>3665.8906911099998</v>
      </c>
      <c r="M20" s="129">
        <v>3665.8800928199998</v>
      </c>
      <c r="N20" s="129">
        <v>1.059829E-2</v>
      </c>
      <c r="O20" s="129">
        <v>0</v>
      </c>
      <c r="P20" s="129">
        <v>5.6870669999999998E-2</v>
      </c>
      <c r="Q20" s="129"/>
      <c r="R20" s="129"/>
      <c r="S20" s="129"/>
    </row>
    <row r="21" spans="1:19" hidden="1" outlineLevel="1">
      <c r="A21" s="9">
        <v>40848</v>
      </c>
      <c r="B21" s="129">
        <v>6667.2680898799999</v>
      </c>
      <c r="C21" s="129">
        <v>0.50706110999999998</v>
      </c>
      <c r="D21" s="129">
        <v>0</v>
      </c>
      <c r="E21" s="129">
        <v>0.50706110999999998</v>
      </c>
      <c r="F21" s="129">
        <v>0.12892967</v>
      </c>
      <c r="G21" s="129">
        <v>0</v>
      </c>
      <c r="H21" s="129">
        <v>0.12892967</v>
      </c>
      <c r="I21" s="129">
        <v>3083.58992373</v>
      </c>
      <c r="J21" s="129">
        <v>35.376535539999999</v>
      </c>
      <c r="K21" s="129">
        <v>3048.2133881899999</v>
      </c>
      <c r="L21" s="129">
        <v>3583.0421753700002</v>
      </c>
      <c r="M21" s="129">
        <v>3583.0314041800002</v>
      </c>
      <c r="N21" s="129">
        <v>1.077119E-2</v>
      </c>
      <c r="O21" s="129">
        <v>0</v>
      </c>
      <c r="P21" s="129">
        <v>5.3208129999999999E-2</v>
      </c>
      <c r="Q21" s="129"/>
      <c r="R21" s="129"/>
      <c r="S21" s="129"/>
    </row>
    <row r="22" spans="1:19" hidden="1" outlineLevel="1">
      <c r="A22" s="9">
        <v>40878</v>
      </c>
      <c r="B22" s="129">
        <v>6246.6735242000004</v>
      </c>
      <c r="C22" s="129">
        <v>0.51390515999999997</v>
      </c>
      <c r="D22" s="129">
        <v>0</v>
      </c>
      <c r="E22" s="129">
        <v>0.51390515999999997</v>
      </c>
      <c r="F22" s="129">
        <v>0.22330601</v>
      </c>
      <c r="G22" s="129">
        <v>0</v>
      </c>
      <c r="H22" s="129">
        <v>0.22330601</v>
      </c>
      <c r="I22" s="129">
        <v>2814.3215963100001</v>
      </c>
      <c r="J22" s="129">
        <v>28.641944280000001</v>
      </c>
      <c r="K22" s="129">
        <v>2785.6796520299999</v>
      </c>
      <c r="L22" s="129">
        <v>3431.6147167200002</v>
      </c>
      <c r="M22" s="129">
        <v>3431.6052166499999</v>
      </c>
      <c r="N22" s="129">
        <v>9.5000699999999993E-3</v>
      </c>
      <c r="O22" s="129">
        <v>0</v>
      </c>
      <c r="P22" s="129">
        <v>5.4038530000000001E-2</v>
      </c>
      <c r="Q22" s="129"/>
      <c r="R22" s="129"/>
      <c r="S22" s="129"/>
    </row>
    <row r="23" spans="1:19" hidden="1" outlineLevel="1">
      <c r="A23" s="9">
        <v>40909</v>
      </c>
      <c r="B23" s="129">
        <v>6252.6529293100002</v>
      </c>
      <c r="C23" s="129">
        <v>0.52075468999999996</v>
      </c>
      <c r="D23" s="129">
        <v>0</v>
      </c>
      <c r="E23" s="129">
        <v>0.52075468999999996</v>
      </c>
      <c r="F23" s="129">
        <v>0.13911256999999999</v>
      </c>
      <c r="G23" s="129">
        <v>0</v>
      </c>
      <c r="H23" s="129">
        <v>0.13911256999999999</v>
      </c>
      <c r="I23" s="129">
        <v>2873.6245664899998</v>
      </c>
      <c r="J23" s="129">
        <v>41.831969039999997</v>
      </c>
      <c r="K23" s="129">
        <v>2831.7925974499999</v>
      </c>
      <c r="L23" s="129">
        <v>3378.3684955600002</v>
      </c>
      <c r="M23" s="129">
        <v>3378.3588318699999</v>
      </c>
      <c r="N23" s="129">
        <v>9.6636900000000008E-3</v>
      </c>
      <c r="O23" s="129">
        <v>0</v>
      </c>
      <c r="P23" s="129">
        <v>4.5917439999999997E-2</v>
      </c>
      <c r="Q23" s="129"/>
      <c r="R23" s="129"/>
      <c r="S23" s="129"/>
    </row>
    <row r="24" spans="1:19" hidden="1" outlineLevel="1">
      <c r="A24" s="9">
        <v>40940</v>
      </c>
      <c r="B24" s="129">
        <v>6253.0746721899995</v>
      </c>
      <c r="C24" s="129">
        <v>0.52720222999999999</v>
      </c>
      <c r="D24" s="129">
        <v>0</v>
      </c>
      <c r="E24" s="129">
        <v>0.52720222999999999</v>
      </c>
      <c r="F24" s="129">
        <v>0.20628208000000001</v>
      </c>
      <c r="G24" s="129">
        <v>0</v>
      </c>
      <c r="H24" s="129">
        <v>0.20628208000000001</v>
      </c>
      <c r="I24" s="129">
        <v>2927.2669220500002</v>
      </c>
      <c r="J24" s="129">
        <v>38.03395605</v>
      </c>
      <c r="K24" s="129">
        <v>2889.232966</v>
      </c>
      <c r="L24" s="129">
        <v>3325.0742658300001</v>
      </c>
      <c r="M24" s="129">
        <v>3325.0644490899999</v>
      </c>
      <c r="N24" s="129">
        <v>9.8167399999999991E-3</v>
      </c>
      <c r="O24" s="129">
        <v>0</v>
      </c>
      <c r="P24" s="129">
        <v>4.647536E-2</v>
      </c>
      <c r="Q24" s="129"/>
      <c r="R24" s="129"/>
      <c r="S24" s="129"/>
    </row>
    <row r="25" spans="1:19" hidden="1" outlineLevel="1">
      <c r="A25" s="9">
        <v>40969</v>
      </c>
      <c r="B25" s="129">
        <v>6171.2225016299999</v>
      </c>
      <c r="C25" s="129">
        <v>0.54495039999999995</v>
      </c>
      <c r="D25" s="129">
        <v>0</v>
      </c>
      <c r="E25" s="129">
        <v>0.54495039999999995</v>
      </c>
      <c r="F25" s="129">
        <v>0</v>
      </c>
      <c r="G25" s="129">
        <v>0</v>
      </c>
      <c r="H25" s="129">
        <v>0</v>
      </c>
      <c r="I25" s="129">
        <v>2902.59632801</v>
      </c>
      <c r="J25" s="129">
        <v>38.25294418</v>
      </c>
      <c r="K25" s="129">
        <v>2864.3433838300002</v>
      </c>
      <c r="L25" s="129">
        <v>3268.0812232200001</v>
      </c>
      <c r="M25" s="129">
        <v>3268.0717660800001</v>
      </c>
      <c r="N25" s="129">
        <v>9.4571399999999993E-3</v>
      </c>
      <c r="O25" s="129">
        <v>0</v>
      </c>
      <c r="P25" s="129">
        <v>4.4192160000000001E-2</v>
      </c>
      <c r="Q25" s="129"/>
      <c r="R25" s="129"/>
      <c r="S25" s="129"/>
    </row>
    <row r="26" spans="1:19" hidden="1" outlineLevel="1">
      <c r="A26" s="9">
        <v>41000</v>
      </c>
      <c r="B26" s="129">
        <v>6247.4406042399996</v>
      </c>
      <c r="C26" s="129">
        <v>0.54907784999999998</v>
      </c>
      <c r="D26" s="129">
        <v>0</v>
      </c>
      <c r="E26" s="129">
        <v>0.54907784999999998</v>
      </c>
      <c r="F26" s="129">
        <v>0.22991661999999999</v>
      </c>
      <c r="G26" s="129">
        <v>0</v>
      </c>
      <c r="H26" s="129">
        <v>0.22991661999999999</v>
      </c>
      <c r="I26" s="129">
        <v>3006.67965159</v>
      </c>
      <c r="J26" s="129">
        <v>40.901613730000001</v>
      </c>
      <c r="K26" s="129">
        <v>2965.77803786</v>
      </c>
      <c r="L26" s="129">
        <v>3239.9819581800002</v>
      </c>
      <c r="M26" s="129">
        <v>3239.9723461200001</v>
      </c>
      <c r="N26" s="129">
        <v>9.6120600000000004E-3</v>
      </c>
      <c r="O26" s="129">
        <v>0</v>
      </c>
      <c r="P26" s="129">
        <v>4.1339729999999998E-2</v>
      </c>
      <c r="Q26" s="129"/>
      <c r="R26" s="129"/>
      <c r="S26" s="129"/>
    </row>
    <row r="27" spans="1:19" hidden="1" outlineLevel="1">
      <c r="A27" s="9">
        <v>41030</v>
      </c>
      <c r="B27" s="129">
        <v>6296.9005743500002</v>
      </c>
      <c r="C27" s="129">
        <v>0.54890335000000001</v>
      </c>
      <c r="D27" s="129">
        <v>0</v>
      </c>
      <c r="E27" s="129">
        <v>0.54890335000000001</v>
      </c>
      <c r="F27" s="129">
        <v>0.13808274000000001</v>
      </c>
      <c r="G27" s="129">
        <v>0</v>
      </c>
      <c r="H27" s="129">
        <v>0.13808274000000001</v>
      </c>
      <c r="I27" s="129">
        <v>3065.3138153</v>
      </c>
      <c r="J27" s="129">
        <v>32.638899440000003</v>
      </c>
      <c r="K27" s="129">
        <v>3032.6749158600001</v>
      </c>
      <c r="L27" s="129">
        <v>3230.8997729600001</v>
      </c>
      <c r="M27" s="129">
        <v>3230.8934793399999</v>
      </c>
      <c r="N27" s="129">
        <v>6.2936199999999998E-3</v>
      </c>
      <c r="O27" s="129">
        <v>0</v>
      </c>
      <c r="P27" s="129">
        <v>3.9850789999999997E-2</v>
      </c>
      <c r="Q27" s="129"/>
      <c r="R27" s="129"/>
      <c r="S27" s="129"/>
    </row>
    <row r="28" spans="1:19" hidden="1" outlineLevel="1">
      <c r="A28" s="9">
        <v>41061</v>
      </c>
      <c r="B28" s="129">
        <v>6332.7070858300003</v>
      </c>
      <c r="C28" s="129">
        <v>0.55459826000000001</v>
      </c>
      <c r="D28" s="129">
        <v>0</v>
      </c>
      <c r="E28" s="129">
        <v>0.55459826000000001</v>
      </c>
      <c r="F28" s="129">
        <v>0</v>
      </c>
      <c r="G28" s="129">
        <v>0</v>
      </c>
      <c r="H28" s="129">
        <v>0</v>
      </c>
      <c r="I28" s="129">
        <v>3118.27377643</v>
      </c>
      <c r="J28" s="129">
        <v>40.039075779999997</v>
      </c>
      <c r="K28" s="129">
        <v>3078.2347006499999</v>
      </c>
      <c r="L28" s="129">
        <v>3213.8787111400002</v>
      </c>
      <c r="M28" s="129">
        <v>3213.8723150000001</v>
      </c>
      <c r="N28" s="129">
        <v>6.3961399999999998E-3</v>
      </c>
      <c r="O28" s="129">
        <v>0</v>
      </c>
      <c r="P28" s="129">
        <v>4.0451889999999997E-2</v>
      </c>
      <c r="Q28" s="129"/>
      <c r="R28" s="129"/>
      <c r="S28" s="129"/>
    </row>
    <row r="29" spans="1:19" hidden="1" outlineLevel="1">
      <c r="A29" s="9">
        <v>41091</v>
      </c>
      <c r="B29" s="129">
        <v>6306.8149927799996</v>
      </c>
      <c r="C29" s="129">
        <v>0.56328703000000002</v>
      </c>
      <c r="D29" s="129">
        <v>0</v>
      </c>
      <c r="E29" s="129">
        <v>0.56328703000000002</v>
      </c>
      <c r="F29" s="129">
        <v>0</v>
      </c>
      <c r="G29" s="129">
        <v>0</v>
      </c>
      <c r="H29" s="129">
        <v>0</v>
      </c>
      <c r="I29" s="129">
        <v>3107.6345099199998</v>
      </c>
      <c r="J29" s="129">
        <v>28.70793458</v>
      </c>
      <c r="K29" s="129">
        <v>3078.92657534</v>
      </c>
      <c r="L29" s="129">
        <v>3198.6171958300001</v>
      </c>
      <c r="M29" s="129">
        <v>3198.6154606800001</v>
      </c>
      <c r="N29" s="129">
        <v>1.73515E-3</v>
      </c>
      <c r="O29" s="129">
        <v>0</v>
      </c>
      <c r="P29" s="129">
        <v>3.8340569999999997E-2</v>
      </c>
      <c r="Q29" s="129"/>
      <c r="R29" s="129"/>
      <c r="S29" s="129"/>
    </row>
    <row r="30" spans="1:19" hidden="1" outlineLevel="1">
      <c r="A30" s="9">
        <v>41122</v>
      </c>
      <c r="B30" s="129">
        <v>6072.6572563199998</v>
      </c>
      <c r="C30" s="129">
        <v>0.57081477000000003</v>
      </c>
      <c r="D30" s="129">
        <v>0</v>
      </c>
      <c r="E30" s="129">
        <v>0.57081477000000003</v>
      </c>
      <c r="F30" s="129">
        <v>9.4292500000000001E-3</v>
      </c>
      <c r="G30" s="129">
        <v>0</v>
      </c>
      <c r="H30" s="129">
        <v>9.4292500000000001E-3</v>
      </c>
      <c r="I30" s="129">
        <v>2881.91914933</v>
      </c>
      <c r="J30" s="129">
        <v>34.215939370000001</v>
      </c>
      <c r="K30" s="129">
        <v>2847.7032099600001</v>
      </c>
      <c r="L30" s="129">
        <v>3190.1578629700002</v>
      </c>
      <c r="M30" s="129">
        <v>3190.1560979300002</v>
      </c>
      <c r="N30" s="129">
        <v>1.7650400000000001E-3</v>
      </c>
      <c r="O30" s="129">
        <v>0</v>
      </c>
      <c r="P30" s="129">
        <v>3.6826190000000002E-2</v>
      </c>
      <c r="Q30" s="129"/>
      <c r="R30" s="129"/>
      <c r="S30" s="129"/>
    </row>
    <row r="31" spans="1:19" hidden="1" outlineLevel="1">
      <c r="A31" s="9">
        <v>41153</v>
      </c>
      <c r="B31" s="129">
        <v>5908.93338236</v>
      </c>
      <c r="C31" s="129">
        <v>0.57698028000000001</v>
      </c>
      <c r="D31" s="129">
        <v>0</v>
      </c>
      <c r="E31" s="129">
        <v>0.57698028000000001</v>
      </c>
      <c r="F31" s="129">
        <v>0.19400029999999999</v>
      </c>
      <c r="G31" s="129">
        <v>0</v>
      </c>
      <c r="H31" s="129">
        <v>0.19400029999999999</v>
      </c>
      <c r="I31" s="129">
        <v>2770.9791932399999</v>
      </c>
      <c r="J31" s="129">
        <v>30.983157370000001</v>
      </c>
      <c r="K31" s="129">
        <v>2739.99603587</v>
      </c>
      <c r="L31" s="129">
        <v>3137.1832085400001</v>
      </c>
      <c r="M31" s="129">
        <v>3137.1832085400001</v>
      </c>
      <c r="N31" s="129">
        <v>0</v>
      </c>
      <c r="O31" s="129">
        <v>0</v>
      </c>
      <c r="P31" s="129">
        <v>3.5311620000000002E-2</v>
      </c>
      <c r="Q31" s="129"/>
      <c r="R31" s="129"/>
      <c r="S31" s="129"/>
    </row>
    <row r="32" spans="1:19" hidden="1" outlineLevel="1">
      <c r="A32" s="9">
        <v>41183</v>
      </c>
      <c r="B32" s="129">
        <v>5853.7736118900002</v>
      </c>
      <c r="C32" s="129">
        <v>0.58165071999999995</v>
      </c>
      <c r="D32" s="129">
        <v>0</v>
      </c>
      <c r="E32" s="129">
        <v>0.58165071999999995</v>
      </c>
      <c r="F32" s="129">
        <v>0.23056517000000001</v>
      </c>
      <c r="G32" s="129">
        <v>0</v>
      </c>
      <c r="H32" s="129">
        <v>0.23056517000000001</v>
      </c>
      <c r="I32" s="129">
        <v>2733.3055577300001</v>
      </c>
      <c r="J32" s="129">
        <v>26.100756870000001</v>
      </c>
      <c r="K32" s="129">
        <v>2707.20480086</v>
      </c>
      <c r="L32" s="129">
        <v>3119.65583827</v>
      </c>
      <c r="M32" s="129">
        <v>3119.65583827</v>
      </c>
      <c r="N32" s="129">
        <v>0</v>
      </c>
      <c r="O32" s="129">
        <v>0</v>
      </c>
      <c r="P32" s="129">
        <v>3.3825279999999999E-2</v>
      </c>
      <c r="Q32" s="129"/>
      <c r="R32" s="129"/>
      <c r="S32" s="129"/>
    </row>
    <row r="33" spans="1:19" hidden="1" outlineLevel="1">
      <c r="A33" s="9">
        <v>41214</v>
      </c>
      <c r="B33" s="129">
        <v>5888.3826373900001</v>
      </c>
      <c r="C33" s="129">
        <v>0.58831433</v>
      </c>
      <c r="D33" s="129">
        <v>0</v>
      </c>
      <c r="E33" s="129">
        <v>0.58831433</v>
      </c>
      <c r="F33" s="129">
        <v>0.2485337</v>
      </c>
      <c r="G33" s="129">
        <v>0</v>
      </c>
      <c r="H33" s="129">
        <v>0.2485337</v>
      </c>
      <c r="I33" s="129">
        <v>2787.66774184</v>
      </c>
      <c r="J33" s="129">
        <v>22.77029636</v>
      </c>
      <c r="K33" s="129">
        <v>2764.89744548</v>
      </c>
      <c r="L33" s="129">
        <v>3099.8780475200001</v>
      </c>
      <c r="M33" s="129">
        <v>3099.8780475200001</v>
      </c>
      <c r="N33" s="129">
        <v>0</v>
      </c>
      <c r="O33" s="129">
        <v>0</v>
      </c>
      <c r="P33" s="129">
        <v>3.1856259999999997E-2</v>
      </c>
      <c r="Q33" s="129"/>
      <c r="R33" s="129"/>
      <c r="S33" s="129"/>
    </row>
    <row r="34" spans="1:19" hidden="1" outlineLevel="1">
      <c r="A34" s="9">
        <v>41244</v>
      </c>
      <c r="B34" s="129">
        <v>5819.1094510200001</v>
      </c>
      <c r="C34" s="129">
        <v>0.59489846000000002</v>
      </c>
      <c r="D34" s="129">
        <v>0</v>
      </c>
      <c r="E34" s="129">
        <v>0.59489846000000002</v>
      </c>
      <c r="F34" s="129">
        <v>0.24712136000000001</v>
      </c>
      <c r="G34" s="129">
        <v>0</v>
      </c>
      <c r="H34" s="129">
        <v>0.24712136000000001</v>
      </c>
      <c r="I34" s="129">
        <v>2767.0907844799999</v>
      </c>
      <c r="J34" s="129">
        <v>26.906064220000001</v>
      </c>
      <c r="K34" s="129">
        <v>2740.1847202600002</v>
      </c>
      <c r="L34" s="129">
        <v>3051.17664672</v>
      </c>
      <c r="M34" s="129">
        <v>3051.1754390599999</v>
      </c>
      <c r="N34" s="129">
        <v>1.2076599999999999E-3</v>
      </c>
      <c r="O34" s="129">
        <v>0</v>
      </c>
      <c r="P34" s="129">
        <v>2.9311730000000001E-2</v>
      </c>
      <c r="Q34" s="129"/>
      <c r="R34" s="129"/>
      <c r="S34" s="129"/>
    </row>
    <row r="35" spans="1:19" hidden="1" outlineLevel="1">
      <c r="A35" s="9">
        <v>41275</v>
      </c>
      <c r="B35" s="129">
        <v>5827.3003143300002</v>
      </c>
      <c r="C35" s="129">
        <v>0.70474376000000005</v>
      </c>
      <c r="D35" s="129">
        <v>0</v>
      </c>
      <c r="E35" s="129">
        <v>0.70474376000000005</v>
      </c>
      <c r="F35" s="129">
        <v>0</v>
      </c>
      <c r="G35" s="129">
        <v>0</v>
      </c>
      <c r="H35" s="129">
        <v>0</v>
      </c>
      <c r="I35" s="129">
        <v>2811.4715281700001</v>
      </c>
      <c r="J35" s="129">
        <v>31.814891889999998</v>
      </c>
      <c r="K35" s="129">
        <v>2779.6566362799999</v>
      </c>
      <c r="L35" s="129">
        <v>3015.1240423999998</v>
      </c>
      <c r="M35" s="129">
        <v>3015.0975500999998</v>
      </c>
      <c r="N35" s="129">
        <v>2.64923E-2</v>
      </c>
      <c r="O35" s="129">
        <v>0</v>
      </c>
      <c r="P35" s="129">
        <v>2.778659E-2</v>
      </c>
      <c r="Q35" s="129"/>
      <c r="R35" s="129"/>
      <c r="S35" s="129"/>
    </row>
    <row r="36" spans="1:19" hidden="1" outlineLevel="1">
      <c r="A36" s="9">
        <v>41306</v>
      </c>
      <c r="B36" s="129">
        <v>5816.91315442</v>
      </c>
      <c r="C36" s="129">
        <v>0.69881187</v>
      </c>
      <c r="D36" s="129">
        <v>0</v>
      </c>
      <c r="E36" s="129">
        <v>0.69881187</v>
      </c>
      <c r="F36" s="129">
        <v>9.7387779999999993E-2</v>
      </c>
      <c r="G36" s="129">
        <v>0</v>
      </c>
      <c r="H36" s="129">
        <v>9.7387779999999993E-2</v>
      </c>
      <c r="I36" s="129">
        <v>2817.4995003399999</v>
      </c>
      <c r="J36" s="129">
        <v>15.513110640000001</v>
      </c>
      <c r="K36" s="129">
        <v>2801.9863897</v>
      </c>
      <c r="L36" s="129">
        <v>2998.6174544300002</v>
      </c>
      <c r="M36" s="129">
        <v>2998.5859006999999</v>
      </c>
      <c r="N36" s="129">
        <v>3.1553730000000002E-2</v>
      </c>
      <c r="O36" s="129">
        <v>0</v>
      </c>
      <c r="P36" s="129">
        <v>2.6232220000000001E-2</v>
      </c>
      <c r="Q36" s="129"/>
      <c r="R36" s="129"/>
      <c r="S36" s="129"/>
    </row>
    <row r="37" spans="1:19" hidden="1" outlineLevel="1">
      <c r="A37" s="9">
        <v>41334</v>
      </c>
      <c r="B37" s="129">
        <v>5876.5823118300004</v>
      </c>
      <c r="C37" s="129">
        <v>0.70514001999999998</v>
      </c>
      <c r="D37" s="129">
        <v>0</v>
      </c>
      <c r="E37" s="129">
        <v>0.70514001999999998</v>
      </c>
      <c r="F37" s="129">
        <v>0.10816475</v>
      </c>
      <c r="G37" s="129">
        <v>0</v>
      </c>
      <c r="H37" s="129">
        <v>0.10816475</v>
      </c>
      <c r="I37" s="129">
        <v>2883.5375706099999</v>
      </c>
      <c r="J37" s="129">
        <v>8.3619284799999996</v>
      </c>
      <c r="K37" s="129">
        <v>2875.1756421300001</v>
      </c>
      <c r="L37" s="129">
        <v>2992.2314364499998</v>
      </c>
      <c r="M37" s="129">
        <v>2992.1797707699998</v>
      </c>
      <c r="N37" s="129">
        <v>5.1665679999999999E-2</v>
      </c>
      <c r="O37" s="129">
        <v>0</v>
      </c>
      <c r="P37" s="129">
        <v>2.6652459999999999E-2</v>
      </c>
      <c r="Q37" s="129"/>
      <c r="R37" s="129"/>
      <c r="S37" s="129"/>
    </row>
    <row r="38" spans="1:19" hidden="1" outlineLevel="1">
      <c r="A38" s="9">
        <v>41365</v>
      </c>
      <c r="B38" s="129">
        <v>6030.4881460699999</v>
      </c>
      <c r="C38" s="129">
        <v>0.70559720999999997</v>
      </c>
      <c r="D38" s="129">
        <v>0</v>
      </c>
      <c r="E38" s="129">
        <v>0.70559720999999997</v>
      </c>
      <c r="F38" s="129">
        <v>3.3630000000000002E-5</v>
      </c>
      <c r="G38" s="129">
        <v>0</v>
      </c>
      <c r="H38" s="129">
        <v>3.3630000000000002E-5</v>
      </c>
      <c r="I38" s="129">
        <v>3019.8864217599998</v>
      </c>
      <c r="J38" s="129">
        <v>12.79693101</v>
      </c>
      <c r="K38" s="129">
        <v>3007.0894907500001</v>
      </c>
      <c r="L38" s="129">
        <v>3009.8960934699999</v>
      </c>
      <c r="M38" s="129">
        <v>3009.76796036</v>
      </c>
      <c r="N38" s="129">
        <v>0.12813310999999999</v>
      </c>
      <c r="O38" s="129">
        <v>0</v>
      </c>
      <c r="P38" s="129">
        <v>2.4750459999999998E-2</v>
      </c>
      <c r="Q38" s="129"/>
      <c r="R38" s="129"/>
      <c r="S38" s="129"/>
    </row>
    <row r="39" spans="1:19" hidden="1" outlineLevel="1">
      <c r="A39" s="9">
        <v>41395</v>
      </c>
      <c r="B39" s="129">
        <v>6007.5281748899997</v>
      </c>
      <c r="C39" s="129">
        <v>0.72328650999999999</v>
      </c>
      <c r="D39" s="129">
        <v>0</v>
      </c>
      <c r="E39" s="129">
        <v>0.72328650999999999</v>
      </c>
      <c r="F39" s="129">
        <v>3.3630000000000002E-5</v>
      </c>
      <c r="G39" s="129">
        <v>0</v>
      </c>
      <c r="H39" s="129">
        <v>3.3630000000000002E-5</v>
      </c>
      <c r="I39" s="129">
        <v>3014.2095856999999</v>
      </c>
      <c r="J39" s="129">
        <v>10.99631198</v>
      </c>
      <c r="K39" s="129">
        <v>3003.21327372</v>
      </c>
      <c r="L39" s="129">
        <v>2992.5952690499998</v>
      </c>
      <c r="M39" s="129">
        <v>2992.4700450599998</v>
      </c>
      <c r="N39" s="129">
        <v>0.12522399000000001</v>
      </c>
      <c r="O39" s="129">
        <v>0</v>
      </c>
      <c r="P39" s="129">
        <v>2.2738080000000001E-2</v>
      </c>
      <c r="Q39" s="129"/>
      <c r="R39" s="129"/>
      <c r="S39" s="129"/>
    </row>
    <row r="40" spans="1:19" hidden="1" outlineLevel="1">
      <c r="A40" s="9">
        <v>41426</v>
      </c>
      <c r="B40" s="129">
        <v>6062.7349454499999</v>
      </c>
      <c r="C40" s="129">
        <v>0.75018684999999996</v>
      </c>
      <c r="D40" s="129">
        <v>0</v>
      </c>
      <c r="E40" s="129">
        <v>0.75018684999999996</v>
      </c>
      <c r="F40" s="129">
        <v>3.3630000000000002E-5</v>
      </c>
      <c r="G40" s="129">
        <v>0</v>
      </c>
      <c r="H40" s="129">
        <v>3.3630000000000002E-5</v>
      </c>
      <c r="I40" s="129">
        <v>3065.9325192699998</v>
      </c>
      <c r="J40" s="129">
        <v>14.07960448</v>
      </c>
      <c r="K40" s="129">
        <v>3051.8529147899999</v>
      </c>
      <c r="L40" s="129">
        <v>2996.0522056999998</v>
      </c>
      <c r="M40" s="129">
        <v>2995.88573649</v>
      </c>
      <c r="N40" s="129">
        <v>0.16646921000000001</v>
      </c>
      <c r="O40" s="129">
        <v>0</v>
      </c>
      <c r="P40" s="129">
        <v>2.1686239999999999E-2</v>
      </c>
      <c r="Q40" s="129"/>
      <c r="R40" s="129"/>
      <c r="S40" s="129"/>
    </row>
    <row r="41" spans="1:19" hidden="1" outlineLevel="1">
      <c r="A41" s="9">
        <v>41456</v>
      </c>
      <c r="B41" s="129">
        <v>6104.3295345400002</v>
      </c>
      <c r="C41" s="129">
        <v>0.78582547999999997</v>
      </c>
      <c r="D41" s="129">
        <v>2.2282550000000002E-2</v>
      </c>
      <c r="E41" s="129">
        <v>0.76354292999999995</v>
      </c>
      <c r="F41" s="129">
        <v>0</v>
      </c>
      <c r="G41" s="129">
        <v>0</v>
      </c>
      <c r="H41" s="129">
        <v>0</v>
      </c>
      <c r="I41" s="129">
        <v>3099.8555348700002</v>
      </c>
      <c r="J41" s="129">
        <v>17.901499600000001</v>
      </c>
      <c r="K41" s="129">
        <v>3081.9540352700001</v>
      </c>
      <c r="L41" s="129">
        <v>3003.6881741900002</v>
      </c>
      <c r="M41" s="129">
        <v>3003.4709585800001</v>
      </c>
      <c r="N41" s="129">
        <v>0.21721561</v>
      </c>
      <c r="O41" s="129">
        <v>0</v>
      </c>
      <c r="P41" s="129">
        <v>1.398421E-2</v>
      </c>
      <c r="Q41" s="129"/>
      <c r="R41" s="129"/>
      <c r="S41" s="129"/>
    </row>
    <row r="42" spans="1:19" hidden="1" outlineLevel="1">
      <c r="A42" s="9">
        <v>41487</v>
      </c>
      <c r="B42" s="129">
        <v>6073.9206851199997</v>
      </c>
      <c r="C42" s="129">
        <v>0.95905015999999998</v>
      </c>
      <c r="D42" s="129">
        <v>2.2985800000000001E-2</v>
      </c>
      <c r="E42" s="129">
        <v>0.93606436000000004</v>
      </c>
      <c r="F42" s="129">
        <v>2.9958950000000002E-2</v>
      </c>
      <c r="G42" s="129">
        <v>0</v>
      </c>
      <c r="H42" s="129">
        <v>2.9958950000000002E-2</v>
      </c>
      <c r="I42" s="129">
        <v>3048.6436687</v>
      </c>
      <c r="J42" s="129">
        <v>26.34455904</v>
      </c>
      <c r="K42" s="129">
        <v>3022.2991096599999</v>
      </c>
      <c r="L42" s="129">
        <v>3024.28800731</v>
      </c>
      <c r="M42" s="129">
        <v>3023.93831963</v>
      </c>
      <c r="N42" s="129">
        <v>0.34968768</v>
      </c>
      <c r="O42" s="129">
        <v>0</v>
      </c>
      <c r="P42" s="129">
        <v>1.4200050000000001E-2</v>
      </c>
      <c r="Q42" s="129"/>
      <c r="R42" s="129"/>
      <c r="S42" s="129"/>
    </row>
    <row r="43" spans="1:19" hidden="1" outlineLevel="1">
      <c r="A43" s="9">
        <v>41518</v>
      </c>
      <c r="B43" s="129">
        <v>6086.9740362100001</v>
      </c>
      <c r="C43" s="129">
        <v>0.88260804000000004</v>
      </c>
      <c r="D43" s="129">
        <v>5.2960000000000001E-5</v>
      </c>
      <c r="E43" s="129">
        <v>0.88255508000000005</v>
      </c>
      <c r="F43" s="129">
        <v>0</v>
      </c>
      <c r="G43" s="129">
        <v>0</v>
      </c>
      <c r="H43" s="129">
        <v>0</v>
      </c>
      <c r="I43" s="129">
        <v>3076.73718646</v>
      </c>
      <c r="J43" s="129">
        <v>29.507976589999998</v>
      </c>
      <c r="K43" s="129">
        <v>3047.22920987</v>
      </c>
      <c r="L43" s="129">
        <v>3009.3542417100002</v>
      </c>
      <c r="M43" s="129">
        <v>3008.9438658899999</v>
      </c>
      <c r="N43" s="129">
        <v>0.41037582</v>
      </c>
      <c r="O43" s="129">
        <v>0</v>
      </c>
      <c r="P43" s="129">
        <v>1.442479E-2</v>
      </c>
      <c r="Q43" s="129"/>
      <c r="R43" s="129"/>
      <c r="S43" s="129"/>
    </row>
    <row r="44" spans="1:19" hidden="1" outlineLevel="1">
      <c r="A44" s="9">
        <v>41548</v>
      </c>
      <c r="B44" s="129">
        <v>5354.17829265</v>
      </c>
      <c r="C44" s="129">
        <v>0.88296178000000003</v>
      </c>
      <c r="D44" s="129">
        <v>5.4070000000000002E-5</v>
      </c>
      <c r="E44" s="129">
        <v>0.88290771000000001</v>
      </c>
      <c r="F44" s="129">
        <v>0</v>
      </c>
      <c r="G44" s="129">
        <v>0</v>
      </c>
      <c r="H44" s="129">
        <v>0</v>
      </c>
      <c r="I44" s="129">
        <v>2338.58789093</v>
      </c>
      <c r="J44" s="129">
        <v>22.271223549999998</v>
      </c>
      <c r="K44" s="129">
        <v>2316.3166673800001</v>
      </c>
      <c r="L44" s="129">
        <v>3014.7074399399999</v>
      </c>
      <c r="M44" s="129">
        <v>3014.29669792</v>
      </c>
      <c r="N44" s="129">
        <v>0.41074201999999999</v>
      </c>
      <c r="O44" s="129">
        <v>0</v>
      </c>
      <c r="P44" s="129">
        <v>1.4628520000000001E-2</v>
      </c>
      <c r="Q44" s="129"/>
      <c r="R44" s="129"/>
      <c r="S44" s="129"/>
    </row>
    <row r="45" spans="1:19" hidden="1" outlineLevel="1">
      <c r="A45" s="9">
        <v>41579</v>
      </c>
      <c r="B45" s="129">
        <v>5341.2551166699996</v>
      </c>
      <c r="C45" s="129">
        <v>0.81273543999999998</v>
      </c>
      <c r="D45" s="129">
        <v>0</v>
      </c>
      <c r="E45" s="129">
        <v>0.81273543999999998</v>
      </c>
      <c r="F45" s="129">
        <v>0</v>
      </c>
      <c r="G45" s="129">
        <v>0</v>
      </c>
      <c r="H45" s="129">
        <v>0</v>
      </c>
      <c r="I45" s="129">
        <v>2385.21682667</v>
      </c>
      <c r="J45" s="129">
        <v>17.89160841</v>
      </c>
      <c r="K45" s="129">
        <v>2367.3252182599999</v>
      </c>
      <c r="L45" s="129">
        <v>2955.2255545600001</v>
      </c>
      <c r="M45" s="129">
        <v>2954.7722200799999</v>
      </c>
      <c r="N45" s="129">
        <v>0.45333447999999998</v>
      </c>
      <c r="O45" s="129">
        <v>0</v>
      </c>
      <c r="P45" s="129">
        <v>1.3831400000000001E-2</v>
      </c>
      <c r="Q45" s="129"/>
      <c r="R45" s="129"/>
      <c r="S45" s="129"/>
    </row>
    <row r="46" spans="1:19" hidden="1" outlineLevel="1">
      <c r="A46" s="9">
        <v>41609</v>
      </c>
      <c r="B46" s="129">
        <v>5339.2415745400003</v>
      </c>
      <c r="C46" s="129">
        <v>0.79361305999999998</v>
      </c>
      <c r="D46" s="129">
        <v>0</v>
      </c>
      <c r="E46" s="129">
        <v>0.79361305999999998</v>
      </c>
      <c r="F46" s="129">
        <v>0</v>
      </c>
      <c r="G46" s="129">
        <v>0</v>
      </c>
      <c r="H46" s="129">
        <v>0</v>
      </c>
      <c r="I46" s="129">
        <v>2413.2233534299999</v>
      </c>
      <c r="J46" s="129">
        <v>8.4333687800000003</v>
      </c>
      <c r="K46" s="129">
        <v>2404.78998465</v>
      </c>
      <c r="L46" s="129">
        <v>2925.2246080499999</v>
      </c>
      <c r="M46" s="129">
        <v>2923.4997773999999</v>
      </c>
      <c r="N46" s="129">
        <v>1.7248306499999999</v>
      </c>
      <c r="O46" s="129">
        <v>0</v>
      </c>
      <c r="P46" s="129">
        <v>1.4038999999999999E-2</v>
      </c>
      <c r="Q46" s="129"/>
      <c r="R46" s="129"/>
      <c r="S46" s="129"/>
    </row>
    <row r="47" spans="1:19" hidden="1" outlineLevel="1">
      <c r="A47" s="9">
        <v>41640</v>
      </c>
      <c r="B47" s="129">
        <v>5352.7611442400002</v>
      </c>
      <c r="C47" s="129">
        <v>0.82038034000000004</v>
      </c>
      <c r="D47" s="129">
        <v>0</v>
      </c>
      <c r="E47" s="129">
        <v>0.82038034000000004</v>
      </c>
      <c r="F47" s="129">
        <v>5.6751160000000002E-2</v>
      </c>
      <c r="G47" s="129">
        <v>5.6751160000000002E-2</v>
      </c>
      <c r="H47" s="129">
        <v>0</v>
      </c>
      <c r="I47" s="129">
        <v>2427.3291605099998</v>
      </c>
      <c r="J47" s="129">
        <v>6.5112780399999997</v>
      </c>
      <c r="K47" s="129">
        <v>2420.8178824699999</v>
      </c>
      <c r="L47" s="129">
        <v>2924.5548522300001</v>
      </c>
      <c r="M47" s="129">
        <v>2922.5563936899998</v>
      </c>
      <c r="N47" s="129">
        <v>1.9984585399999999</v>
      </c>
      <c r="O47" s="129">
        <v>0</v>
      </c>
      <c r="P47" s="129">
        <v>9.4959999999999992E-3</v>
      </c>
      <c r="Q47" s="129"/>
      <c r="R47" s="129"/>
      <c r="S47" s="129"/>
    </row>
    <row r="48" spans="1:19" hidden="1" outlineLevel="1">
      <c r="A48" s="9">
        <v>41671</v>
      </c>
      <c r="B48" s="129">
        <v>5387.4964703400001</v>
      </c>
      <c r="C48" s="129">
        <v>0.97390980999999999</v>
      </c>
      <c r="D48" s="129">
        <v>0</v>
      </c>
      <c r="E48" s="129">
        <v>0.97390980999999999</v>
      </c>
      <c r="F48" s="129">
        <v>0</v>
      </c>
      <c r="G48" s="129">
        <v>0</v>
      </c>
      <c r="H48" s="129">
        <v>0</v>
      </c>
      <c r="I48" s="129">
        <v>2215.5150736999999</v>
      </c>
      <c r="J48" s="129">
        <v>6.9991876</v>
      </c>
      <c r="K48" s="129">
        <v>2208.5158861</v>
      </c>
      <c r="L48" s="129">
        <v>3171.0074868299998</v>
      </c>
      <c r="M48" s="129">
        <v>3169.0535571300002</v>
      </c>
      <c r="N48" s="129">
        <v>1.9539297</v>
      </c>
      <c r="O48" s="129">
        <v>0</v>
      </c>
      <c r="P48" s="129">
        <v>7.9378000000000001E-3</v>
      </c>
      <c r="Q48" s="129"/>
      <c r="R48" s="129"/>
      <c r="S48" s="129"/>
    </row>
    <row r="49" spans="1:19" hidden="1" outlineLevel="1">
      <c r="A49" s="9">
        <v>41699</v>
      </c>
      <c r="B49" s="129">
        <v>5704.83394021</v>
      </c>
      <c r="C49" s="129">
        <v>0.85497608999999997</v>
      </c>
      <c r="D49" s="129">
        <v>2.6516000000000002E-4</v>
      </c>
      <c r="E49" s="129">
        <v>0.85471092999999998</v>
      </c>
      <c r="F49" s="129">
        <v>0</v>
      </c>
      <c r="G49" s="129">
        <v>0</v>
      </c>
      <c r="H49" s="129">
        <v>0</v>
      </c>
      <c r="I49" s="129">
        <v>2415.76692456</v>
      </c>
      <c r="J49" s="129">
        <v>6.2137177799999996</v>
      </c>
      <c r="K49" s="129">
        <v>2409.55320678</v>
      </c>
      <c r="L49" s="129">
        <v>3288.21203956</v>
      </c>
      <c r="M49" s="129">
        <v>3286.2469093</v>
      </c>
      <c r="N49" s="129">
        <v>1.96513026</v>
      </c>
      <c r="O49" s="129">
        <v>0</v>
      </c>
      <c r="P49" s="129">
        <v>6.4332499999999997E-3</v>
      </c>
      <c r="Q49" s="129"/>
      <c r="R49" s="129"/>
      <c r="S49" s="129"/>
    </row>
    <row r="50" spans="1:19" hidden="1" outlineLevel="1">
      <c r="A50" s="9">
        <v>41730</v>
      </c>
      <c r="B50" s="129">
        <v>5906.7140679900003</v>
      </c>
      <c r="C50" s="129">
        <v>0.81760005999999996</v>
      </c>
      <c r="D50" s="129">
        <v>3.5998999999999997E-4</v>
      </c>
      <c r="E50" s="129">
        <v>0.81724006999999999</v>
      </c>
      <c r="F50" s="129">
        <v>0</v>
      </c>
      <c r="G50" s="129">
        <v>0</v>
      </c>
      <c r="H50" s="129">
        <v>0</v>
      </c>
      <c r="I50" s="129">
        <v>2587.9999415799998</v>
      </c>
      <c r="J50" s="129">
        <v>19.763642480000001</v>
      </c>
      <c r="K50" s="129">
        <v>2568.2362991</v>
      </c>
      <c r="L50" s="129">
        <v>3317.8965263499999</v>
      </c>
      <c r="M50" s="129">
        <v>3315.9001254899999</v>
      </c>
      <c r="N50" s="129">
        <v>1.9964008600000001</v>
      </c>
      <c r="O50" s="129">
        <v>0</v>
      </c>
      <c r="P50" s="129">
        <v>4.8966699999999997E-3</v>
      </c>
      <c r="Q50" s="129"/>
      <c r="R50" s="129"/>
      <c r="S50" s="129"/>
    </row>
    <row r="51" spans="1:19" hidden="1" outlineLevel="1">
      <c r="A51" s="9">
        <v>41760</v>
      </c>
      <c r="B51" s="129">
        <v>5959.6852823500003</v>
      </c>
      <c r="C51" s="129">
        <v>0.78731605000000005</v>
      </c>
      <c r="D51" s="129">
        <v>3.5998999999999997E-4</v>
      </c>
      <c r="E51" s="129">
        <v>0.78695605999999996</v>
      </c>
      <c r="F51" s="129">
        <v>0</v>
      </c>
      <c r="G51" s="129">
        <v>0</v>
      </c>
      <c r="H51" s="129">
        <v>0</v>
      </c>
      <c r="I51" s="129">
        <v>2619.1641659500001</v>
      </c>
      <c r="J51" s="129">
        <v>21.397801789999999</v>
      </c>
      <c r="K51" s="129">
        <v>2597.7663641600002</v>
      </c>
      <c r="L51" s="129">
        <v>3339.7338003499999</v>
      </c>
      <c r="M51" s="129">
        <v>3337.73349783</v>
      </c>
      <c r="N51" s="129">
        <v>2.00030252</v>
      </c>
      <c r="O51" s="129">
        <v>0</v>
      </c>
      <c r="P51" s="129">
        <v>4.9658100000000002E-3</v>
      </c>
      <c r="Q51" s="129"/>
      <c r="R51" s="129"/>
      <c r="S51" s="129"/>
    </row>
    <row r="52" spans="1:19" hidden="1" outlineLevel="1">
      <c r="A52" s="9">
        <v>41791</v>
      </c>
      <c r="B52" s="129">
        <v>5564.0285127500001</v>
      </c>
      <c r="C52" s="129">
        <v>0.79094083999999998</v>
      </c>
      <c r="D52" s="129">
        <v>3.3388999999999999E-4</v>
      </c>
      <c r="E52" s="129">
        <v>0.79060695000000003</v>
      </c>
      <c r="F52" s="129">
        <v>0</v>
      </c>
      <c r="G52" s="129">
        <v>0</v>
      </c>
      <c r="H52" s="129">
        <v>0</v>
      </c>
      <c r="I52" s="129">
        <v>2357.9309776599998</v>
      </c>
      <c r="J52" s="129">
        <v>16.01092551</v>
      </c>
      <c r="K52" s="129">
        <v>2341.9200521500002</v>
      </c>
      <c r="L52" s="129">
        <v>3205.3065942500002</v>
      </c>
      <c r="M52" s="129">
        <v>3204.8854777000001</v>
      </c>
      <c r="N52" s="129">
        <v>0.42111654999999998</v>
      </c>
      <c r="O52" s="129">
        <v>0</v>
      </c>
      <c r="P52" s="129">
        <v>3.0269799999999999E-3</v>
      </c>
      <c r="Q52" s="129"/>
      <c r="R52" s="129"/>
      <c r="S52" s="129"/>
    </row>
    <row r="53" spans="1:19" hidden="1" outlineLevel="1">
      <c r="A53" s="9">
        <v>41821</v>
      </c>
      <c r="B53" s="129">
        <v>5614.7948156499997</v>
      </c>
      <c r="C53" s="129">
        <v>0.78862942999999996</v>
      </c>
      <c r="D53" s="129">
        <v>0</v>
      </c>
      <c r="E53" s="129">
        <v>0.78862942999999996</v>
      </c>
      <c r="F53" s="129">
        <v>0</v>
      </c>
      <c r="G53" s="129">
        <v>0</v>
      </c>
      <c r="H53" s="129">
        <v>0</v>
      </c>
      <c r="I53" s="129">
        <v>2379.4530990200001</v>
      </c>
      <c r="J53" s="129">
        <v>19.41906573</v>
      </c>
      <c r="K53" s="129">
        <v>2360.03403329</v>
      </c>
      <c r="L53" s="129">
        <v>3234.5530871999999</v>
      </c>
      <c r="M53" s="129">
        <v>3234.1387481699999</v>
      </c>
      <c r="N53" s="129">
        <v>0.41433903</v>
      </c>
      <c r="O53" s="129">
        <v>0</v>
      </c>
      <c r="P53" s="129">
        <v>3.3799300000000002E-3</v>
      </c>
      <c r="Q53" s="129"/>
      <c r="R53" s="129"/>
      <c r="S53" s="129"/>
    </row>
    <row r="54" spans="1:19" hidden="1" outlineLevel="1">
      <c r="A54" s="9">
        <v>41852</v>
      </c>
      <c r="B54" s="129">
        <v>5807.3546920999997</v>
      </c>
      <c r="C54" s="129">
        <v>0.79921900999999995</v>
      </c>
      <c r="D54" s="129">
        <v>0</v>
      </c>
      <c r="E54" s="129">
        <v>0.79921900999999995</v>
      </c>
      <c r="F54" s="129">
        <v>0</v>
      </c>
      <c r="G54" s="129">
        <v>0</v>
      </c>
      <c r="H54" s="129">
        <v>0</v>
      </c>
      <c r="I54" s="129">
        <v>2375.3050933300001</v>
      </c>
      <c r="J54" s="129">
        <v>22.119716449999999</v>
      </c>
      <c r="K54" s="129">
        <v>2353.1853768800001</v>
      </c>
      <c r="L54" s="129">
        <v>3431.2503797600002</v>
      </c>
      <c r="M54" s="129">
        <v>3430.8617979999999</v>
      </c>
      <c r="N54" s="129">
        <v>0.38858176</v>
      </c>
      <c r="O54" s="129">
        <v>0</v>
      </c>
      <c r="P54" s="129">
        <v>2.987E-4</v>
      </c>
      <c r="Q54" s="129"/>
      <c r="R54" s="129"/>
      <c r="S54" s="129"/>
    </row>
    <row r="55" spans="1:19" hidden="1" outlineLevel="1">
      <c r="A55" s="9">
        <v>41883</v>
      </c>
      <c r="B55" s="129">
        <v>5493.2743071699997</v>
      </c>
      <c r="C55" s="129">
        <v>0.77652111000000001</v>
      </c>
      <c r="D55" s="129">
        <v>0</v>
      </c>
      <c r="E55" s="129">
        <v>0.77652111000000001</v>
      </c>
      <c r="F55" s="129">
        <v>0</v>
      </c>
      <c r="G55" s="129">
        <v>0</v>
      </c>
      <c r="H55" s="129">
        <v>0</v>
      </c>
      <c r="I55" s="129">
        <v>2217.09024572</v>
      </c>
      <c r="J55" s="129">
        <v>24.281097769999999</v>
      </c>
      <c r="K55" s="129">
        <v>2192.8091479499999</v>
      </c>
      <c r="L55" s="129">
        <v>3275.4075403400002</v>
      </c>
      <c r="M55" s="129">
        <v>3275.0666821599998</v>
      </c>
      <c r="N55" s="129">
        <v>0.34085818000000001</v>
      </c>
      <c r="O55" s="129">
        <v>0</v>
      </c>
      <c r="P55" s="129">
        <v>6.3294000000000002E-4</v>
      </c>
      <c r="Q55" s="129"/>
      <c r="R55" s="129"/>
      <c r="S55" s="129"/>
    </row>
    <row r="56" spans="1:19" hidden="1" outlineLevel="1">
      <c r="A56" s="9">
        <v>41913</v>
      </c>
      <c r="B56" s="129">
        <v>5414.5911202200004</v>
      </c>
      <c r="C56" s="129">
        <v>0.76261895999999996</v>
      </c>
      <c r="D56" s="129">
        <v>0</v>
      </c>
      <c r="E56" s="129">
        <v>0.76261895999999996</v>
      </c>
      <c r="F56" s="129">
        <v>0</v>
      </c>
      <c r="G56" s="129">
        <v>0</v>
      </c>
      <c r="H56" s="129">
        <v>0</v>
      </c>
      <c r="I56" s="129">
        <v>2187.0719040899999</v>
      </c>
      <c r="J56" s="129">
        <v>9.8779159500000002</v>
      </c>
      <c r="K56" s="129">
        <v>2177.1939881399999</v>
      </c>
      <c r="L56" s="129">
        <v>3226.7565971700001</v>
      </c>
      <c r="M56" s="129">
        <v>3226.4197514299999</v>
      </c>
      <c r="N56" s="129">
        <v>0.33684574</v>
      </c>
      <c r="O56" s="129">
        <v>0</v>
      </c>
      <c r="P56" s="129">
        <v>2.9876000000000002E-4</v>
      </c>
      <c r="Q56" s="129"/>
      <c r="R56" s="129"/>
      <c r="S56" s="129"/>
    </row>
    <row r="57" spans="1:19" hidden="1" outlineLevel="1">
      <c r="A57" s="9">
        <v>41944</v>
      </c>
      <c r="B57" s="129">
        <v>5788.9079284999998</v>
      </c>
      <c r="C57" s="129">
        <v>0.76634743999999999</v>
      </c>
      <c r="D57" s="129">
        <v>0</v>
      </c>
      <c r="E57" s="129">
        <v>0.76634743999999999</v>
      </c>
      <c r="F57" s="129">
        <v>0</v>
      </c>
      <c r="G57" s="129">
        <v>0</v>
      </c>
      <c r="H57" s="129">
        <v>0</v>
      </c>
      <c r="I57" s="129">
        <v>2359.62850127</v>
      </c>
      <c r="J57" s="129">
        <v>10.199373870000001</v>
      </c>
      <c r="K57" s="129">
        <v>2349.4291274000002</v>
      </c>
      <c r="L57" s="129">
        <v>3428.5130797900001</v>
      </c>
      <c r="M57" s="129">
        <v>3428.1436774200001</v>
      </c>
      <c r="N57" s="129">
        <v>0.36940236999999998</v>
      </c>
      <c r="O57" s="129">
        <v>0</v>
      </c>
      <c r="P57" s="129">
        <v>7.8267959999999998E-2</v>
      </c>
      <c r="Q57" s="129"/>
      <c r="R57" s="129"/>
      <c r="S57" s="129"/>
    </row>
    <row r="58" spans="1:19" hidden="1" outlineLevel="1">
      <c r="A58" s="9">
        <v>41974</v>
      </c>
      <c r="B58" s="129">
        <v>5961.3953304899997</v>
      </c>
      <c r="C58" s="129">
        <v>0.76644937000000002</v>
      </c>
      <c r="D58" s="129">
        <v>0</v>
      </c>
      <c r="E58" s="129">
        <v>0.76644937000000002</v>
      </c>
      <c r="F58" s="129">
        <v>0</v>
      </c>
      <c r="G58" s="129">
        <v>0</v>
      </c>
      <c r="H58" s="129">
        <v>0</v>
      </c>
      <c r="I58" s="129">
        <v>2449.6355497499999</v>
      </c>
      <c r="J58" s="129">
        <v>19.893474220000002</v>
      </c>
      <c r="K58" s="129">
        <v>2429.74207553</v>
      </c>
      <c r="L58" s="129">
        <v>3510.9933313699999</v>
      </c>
      <c r="M58" s="129">
        <v>3510.4516887599998</v>
      </c>
      <c r="N58" s="129">
        <v>0.54164261000000002</v>
      </c>
      <c r="O58" s="129">
        <v>0</v>
      </c>
      <c r="P58" s="129">
        <v>8.0232929999999994E-2</v>
      </c>
      <c r="Q58" s="129"/>
      <c r="R58" s="129"/>
      <c r="S58" s="129"/>
    </row>
    <row r="59" spans="1:19" hidden="1" outlineLevel="1">
      <c r="A59" s="9">
        <v>42005</v>
      </c>
      <c r="B59" s="129">
        <v>5953.4157634100002</v>
      </c>
      <c r="C59" s="129">
        <v>0.75212161</v>
      </c>
      <c r="D59" s="129">
        <v>0</v>
      </c>
      <c r="E59" s="129">
        <v>0.75212161</v>
      </c>
      <c r="F59" s="129">
        <v>0</v>
      </c>
      <c r="G59" s="129">
        <v>0</v>
      </c>
      <c r="H59" s="129">
        <v>0</v>
      </c>
      <c r="I59" s="129">
        <v>2436.9037282700001</v>
      </c>
      <c r="J59" s="129">
        <v>17.88973185</v>
      </c>
      <c r="K59" s="129">
        <v>2419.0139964199998</v>
      </c>
      <c r="L59" s="129">
        <v>3515.7599135300002</v>
      </c>
      <c r="M59" s="129">
        <v>3515.1737943200001</v>
      </c>
      <c r="N59" s="129">
        <v>0.58611921</v>
      </c>
      <c r="O59" s="129">
        <v>0</v>
      </c>
      <c r="P59" s="129">
        <v>8.0864930000000002E-2</v>
      </c>
      <c r="Q59" s="129"/>
      <c r="R59" s="129"/>
      <c r="S59" s="129"/>
    </row>
    <row r="60" spans="1:19" hidden="1" outlineLevel="1">
      <c r="A60" s="9">
        <v>42036</v>
      </c>
      <c r="B60" s="129">
        <v>7869.0118554700002</v>
      </c>
      <c r="C60" s="129">
        <v>0.73547549000000001</v>
      </c>
      <c r="D60" s="129">
        <v>0</v>
      </c>
      <c r="E60" s="129">
        <v>0.73547549000000001</v>
      </c>
      <c r="F60" s="129">
        <v>0</v>
      </c>
      <c r="G60" s="129">
        <v>0</v>
      </c>
      <c r="H60" s="129">
        <v>0</v>
      </c>
      <c r="I60" s="129">
        <v>3083.94042967</v>
      </c>
      <c r="J60" s="129">
        <v>6.8761010999999996</v>
      </c>
      <c r="K60" s="129">
        <v>3077.0643285699998</v>
      </c>
      <c r="L60" s="129">
        <v>4784.33595031</v>
      </c>
      <c r="M60" s="129">
        <v>4783.9572170199999</v>
      </c>
      <c r="N60" s="129">
        <v>0.37873329</v>
      </c>
      <c r="O60" s="129">
        <v>0</v>
      </c>
      <c r="P60" s="129">
        <v>8.2131529999999994E-2</v>
      </c>
      <c r="Q60" s="129"/>
      <c r="R60" s="129"/>
      <c r="S60" s="129"/>
    </row>
    <row r="61" spans="1:19" hidden="1" outlineLevel="1">
      <c r="A61" s="9">
        <v>42064</v>
      </c>
      <c r="B61" s="129">
        <v>7019.7227622600003</v>
      </c>
      <c r="C61" s="129">
        <v>0.73748813000000002</v>
      </c>
      <c r="D61" s="129">
        <v>0</v>
      </c>
      <c r="E61" s="129">
        <v>0.73748813000000002</v>
      </c>
      <c r="F61" s="129">
        <v>0</v>
      </c>
      <c r="G61" s="129">
        <v>0</v>
      </c>
      <c r="H61" s="129">
        <v>0</v>
      </c>
      <c r="I61" s="129">
        <v>2766.7150307500001</v>
      </c>
      <c r="J61" s="129">
        <v>3.7480231900000001</v>
      </c>
      <c r="K61" s="129">
        <v>2762.9670075600002</v>
      </c>
      <c r="L61" s="129">
        <v>4252.2702433799996</v>
      </c>
      <c r="M61" s="129">
        <v>4251.8871693299998</v>
      </c>
      <c r="N61" s="129">
        <v>0.38307405</v>
      </c>
      <c r="O61" s="129">
        <v>0</v>
      </c>
      <c r="P61" s="129">
        <v>8.5342050000000003E-2</v>
      </c>
      <c r="Q61" s="129"/>
      <c r="R61" s="129"/>
      <c r="S61" s="129"/>
    </row>
    <row r="62" spans="1:19" hidden="1" outlineLevel="1">
      <c r="A62" s="9">
        <v>42095</v>
      </c>
      <c r="B62" s="129">
        <v>6422.6981481100001</v>
      </c>
      <c r="C62" s="129">
        <v>0.73476467999999995</v>
      </c>
      <c r="D62" s="129">
        <v>0</v>
      </c>
      <c r="E62" s="129">
        <v>0.73476467999999995</v>
      </c>
      <c r="F62" s="129">
        <v>0</v>
      </c>
      <c r="G62" s="129">
        <v>0</v>
      </c>
      <c r="H62" s="129">
        <v>0</v>
      </c>
      <c r="I62" s="129">
        <v>2493.8720806599999</v>
      </c>
      <c r="J62" s="129">
        <v>6.7922440599999998</v>
      </c>
      <c r="K62" s="129">
        <v>2487.0798365999999</v>
      </c>
      <c r="L62" s="129">
        <v>3928.0913027699999</v>
      </c>
      <c r="M62" s="129">
        <v>3927.7010538899999</v>
      </c>
      <c r="N62" s="129">
        <v>0.39024888000000002</v>
      </c>
      <c r="O62" s="129">
        <v>0</v>
      </c>
      <c r="P62" s="129">
        <v>8.6365579999999997E-2</v>
      </c>
      <c r="Q62" s="129"/>
      <c r="R62" s="129"/>
      <c r="S62" s="129"/>
    </row>
    <row r="63" spans="1:19" hidden="1" outlineLevel="1">
      <c r="A63" s="9">
        <v>42125</v>
      </c>
      <c r="B63" s="129">
        <v>5385.0135076200004</v>
      </c>
      <c r="C63" s="129">
        <v>0.74017915999999995</v>
      </c>
      <c r="D63" s="129">
        <v>0</v>
      </c>
      <c r="E63" s="129">
        <v>0.74017915999999995</v>
      </c>
      <c r="F63" s="129">
        <v>0</v>
      </c>
      <c r="G63" s="129">
        <v>0</v>
      </c>
      <c r="H63" s="129">
        <v>0</v>
      </c>
      <c r="I63" s="129">
        <v>2380.4489728600001</v>
      </c>
      <c r="J63" s="129">
        <v>34.713165650000001</v>
      </c>
      <c r="K63" s="129">
        <v>2345.7358072100001</v>
      </c>
      <c r="L63" s="129">
        <v>3003.8243556000002</v>
      </c>
      <c r="M63" s="129">
        <v>3003.42214526</v>
      </c>
      <c r="N63" s="129">
        <v>0.40221034</v>
      </c>
      <c r="O63" s="129">
        <v>0</v>
      </c>
      <c r="P63" s="129">
        <v>7.3725070000000004E-2</v>
      </c>
      <c r="Q63" s="129"/>
      <c r="R63" s="129"/>
      <c r="S63" s="129"/>
    </row>
    <row r="64" spans="1:19" hidden="1" outlineLevel="1">
      <c r="A64" s="9">
        <v>42156</v>
      </c>
      <c r="B64" s="129">
        <v>5361.3223089599996</v>
      </c>
      <c r="C64" s="129">
        <v>0.74964980000000003</v>
      </c>
      <c r="D64" s="129">
        <v>0</v>
      </c>
      <c r="E64" s="129">
        <v>0.74964980000000003</v>
      </c>
      <c r="F64" s="129">
        <v>0</v>
      </c>
      <c r="G64" s="129">
        <v>0</v>
      </c>
      <c r="H64" s="129">
        <v>0</v>
      </c>
      <c r="I64" s="129">
        <v>2372.0612503799998</v>
      </c>
      <c r="J64" s="129">
        <v>31.1655129</v>
      </c>
      <c r="K64" s="129">
        <v>2340.8957374800002</v>
      </c>
      <c r="L64" s="129">
        <v>2988.5114087799998</v>
      </c>
      <c r="M64" s="129">
        <v>2987.8960780900002</v>
      </c>
      <c r="N64" s="129">
        <v>0.61533068999999996</v>
      </c>
      <c r="O64" s="129">
        <v>0</v>
      </c>
      <c r="P64" s="129">
        <v>7.4778479999999994E-2</v>
      </c>
      <c r="Q64" s="129"/>
      <c r="R64" s="129"/>
      <c r="S64" s="129"/>
    </row>
    <row r="65" spans="1:19" hidden="1" outlineLevel="1">
      <c r="A65" s="9">
        <v>42186</v>
      </c>
      <c r="B65" s="129">
        <v>5439.5007108299997</v>
      </c>
      <c r="C65" s="129">
        <v>0.73885648000000004</v>
      </c>
      <c r="D65" s="129">
        <v>0</v>
      </c>
      <c r="E65" s="129">
        <v>0.73885648000000004</v>
      </c>
      <c r="F65" s="129">
        <v>0</v>
      </c>
      <c r="G65" s="129">
        <v>0</v>
      </c>
      <c r="H65" s="129">
        <v>0</v>
      </c>
      <c r="I65" s="129">
        <v>2409.8711899099999</v>
      </c>
      <c r="J65" s="129">
        <v>25.567950549999999</v>
      </c>
      <c r="K65" s="129">
        <v>2384.3032393600001</v>
      </c>
      <c r="L65" s="129">
        <v>3028.8906644399999</v>
      </c>
      <c r="M65" s="129">
        <v>3028.4203197299998</v>
      </c>
      <c r="N65" s="129">
        <v>0.47034471</v>
      </c>
      <c r="O65" s="129">
        <v>0</v>
      </c>
      <c r="P65" s="129">
        <v>7.6238749999999994E-2</v>
      </c>
      <c r="Q65" s="129"/>
      <c r="R65" s="129"/>
      <c r="S65" s="129"/>
    </row>
    <row r="66" spans="1:19" hidden="1" outlineLevel="1">
      <c r="A66" s="9">
        <v>42217</v>
      </c>
      <c r="B66" s="129">
        <v>5397.0271382800001</v>
      </c>
      <c r="C66" s="129">
        <v>0.75045375999999997</v>
      </c>
      <c r="D66" s="129">
        <v>0</v>
      </c>
      <c r="E66" s="129">
        <v>0.75045375999999997</v>
      </c>
      <c r="F66" s="129">
        <v>0</v>
      </c>
      <c r="G66" s="129">
        <v>0</v>
      </c>
      <c r="H66" s="129">
        <v>0</v>
      </c>
      <c r="I66" s="129">
        <v>2434.4223367599998</v>
      </c>
      <c r="J66" s="129">
        <v>34.870750889999997</v>
      </c>
      <c r="K66" s="129">
        <v>2399.5515858700001</v>
      </c>
      <c r="L66" s="129">
        <v>2961.8543477600001</v>
      </c>
      <c r="M66" s="129">
        <v>2961.3559873700001</v>
      </c>
      <c r="N66" s="129">
        <v>0.49836038999999999</v>
      </c>
      <c r="O66" s="129">
        <v>0</v>
      </c>
      <c r="P66" s="129">
        <v>7.5423870000000004E-2</v>
      </c>
      <c r="Q66" s="129"/>
      <c r="R66" s="129"/>
      <c r="S66" s="129"/>
    </row>
    <row r="67" spans="1:19" hidden="1" outlineLevel="1">
      <c r="A67" s="9">
        <v>42248</v>
      </c>
      <c r="B67" s="129">
        <v>5257.8350556599999</v>
      </c>
      <c r="C67" s="129">
        <v>0.74560351999999996</v>
      </c>
      <c r="D67" s="129">
        <v>0</v>
      </c>
      <c r="E67" s="129">
        <v>0.74560351999999996</v>
      </c>
      <c r="F67" s="129">
        <v>0</v>
      </c>
      <c r="G67" s="129">
        <v>0</v>
      </c>
      <c r="H67" s="129">
        <v>0</v>
      </c>
      <c r="I67" s="129">
        <v>2328.10126958</v>
      </c>
      <c r="J67" s="129">
        <v>13.241865669999999</v>
      </c>
      <c r="K67" s="129">
        <v>2314.8594039099999</v>
      </c>
      <c r="L67" s="129">
        <v>2928.98818256</v>
      </c>
      <c r="M67" s="129">
        <v>2928.4863509500001</v>
      </c>
      <c r="N67" s="129">
        <v>0.50183160999999998</v>
      </c>
      <c r="O67" s="129">
        <v>0</v>
      </c>
      <c r="P67" s="129">
        <v>7.6945719999999995E-2</v>
      </c>
      <c r="Q67" s="129"/>
      <c r="R67" s="129"/>
      <c r="S67" s="129"/>
    </row>
    <row r="68" spans="1:19" hidden="1" outlineLevel="1">
      <c r="A68" s="9">
        <v>42278</v>
      </c>
      <c r="B68" s="129">
        <v>5316.3627714800004</v>
      </c>
      <c r="C68" s="129">
        <v>0.81742172000000002</v>
      </c>
      <c r="D68" s="129">
        <v>0</v>
      </c>
      <c r="E68" s="129">
        <v>0.81742172000000002</v>
      </c>
      <c r="F68" s="129">
        <v>0</v>
      </c>
      <c r="G68" s="129">
        <v>0</v>
      </c>
      <c r="H68" s="129">
        <v>0</v>
      </c>
      <c r="I68" s="129">
        <v>2318.3821093699999</v>
      </c>
      <c r="J68" s="129">
        <v>8.06164478</v>
      </c>
      <c r="K68" s="129">
        <v>2310.32046459</v>
      </c>
      <c r="L68" s="129">
        <v>2997.1632403899998</v>
      </c>
      <c r="M68" s="129">
        <v>2996.6628013999998</v>
      </c>
      <c r="N68" s="129">
        <v>0.50043899000000003</v>
      </c>
      <c r="O68" s="129">
        <v>0</v>
      </c>
      <c r="P68" s="129">
        <v>7.7707750000000006E-2</v>
      </c>
      <c r="Q68" s="129"/>
      <c r="R68" s="129"/>
      <c r="S68" s="129"/>
    </row>
    <row r="69" spans="1:19" hidden="1" outlineLevel="1">
      <c r="A69" s="9">
        <v>42309</v>
      </c>
      <c r="B69" s="129">
        <v>5453.6151790100002</v>
      </c>
      <c r="C69" s="129">
        <v>0.83175367</v>
      </c>
      <c r="D69" s="129">
        <v>0</v>
      </c>
      <c r="E69" s="129">
        <v>0.83175367</v>
      </c>
      <c r="F69" s="129">
        <v>0</v>
      </c>
      <c r="G69" s="129">
        <v>0</v>
      </c>
      <c r="H69" s="129">
        <v>0</v>
      </c>
      <c r="I69" s="129">
        <v>2403.3935812300001</v>
      </c>
      <c r="J69" s="129">
        <v>17.789071880000002</v>
      </c>
      <c r="K69" s="129">
        <v>2385.6045093500002</v>
      </c>
      <c r="L69" s="129">
        <v>3049.38984411</v>
      </c>
      <c r="M69" s="129">
        <v>3048.8595325699998</v>
      </c>
      <c r="N69" s="129">
        <v>0.53031154000000003</v>
      </c>
      <c r="O69" s="129">
        <v>0</v>
      </c>
      <c r="P69" s="129">
        <v>7.8720830000000006E-2</v>
      </c>
      <c r="Q69" s="129"/>
      <c r="R69" s="129"/>
      <c r="S69" s="129"/>
    </row>
    <row r="70" spans="1:19" hidden="1" outlineLevel="1">
      <c r="A70" s="9">
        <v>42339</v>
      </c>
      <c r="B70" s="129">
        <v>5215.3470268299998</v>
      </c>
      <c r="C70" s="129">
        <v>0.63296048999999999</v>
      </c>
      <c r="D70" s="129">
        <v>0</v>
      </c>
      <c r="E70" s="129">
        <v>0.63296048999999999</v>
      </c>
      <c r="F70" s="129">
        <v>0</v>
      </c>
      <c r="G70" s="129">
        <v>0</v>
      </c>
      <c r="H70" s="129">
        <v>0</v>
      </c>
      <c r="I70" s="129">
        <v>2366.6874648399998</v>
      </c>
      <c r="J70" s="129">
        <v>1.88448408</v>
      </c>
      <c r="K70" s="129">
        <v>2364.8029807600001</v>
      </c>
      <c r="L70" s="129">
        <v>2848.0266015000002</v>
      </c>
      <c r="M70" s="129">
        <v>2847.7604741800001</v>
      </c>
      <c r="N70" s="129">
        <v>0.26612732</v>
      </c>
      <c r="O70" s="129">
        <v>0</v>
      </c>
      <c r="P70" s="129">
        <v>5.6088770000000003E-2</v>
      </c>
      <c r="Q70" s="129"/>
      <c r="R70" s="129"/>
      <c r="S70" s="129"/>
    </row>
    <row r="71" spans="1:19" hidden="1" outlineLevel="1">
      <c r="A71" s="9">
        <v>42370</v>
      </c>
      <c r="B71" s="129">
        <v>5261.6672769300003</v>
      </c>
      <c r="C71" s="129">
        <v>0.62522339000000005</v>
      </c>
      <c r="D71" s="129">
        <v>0</v>
      </c>
      <c r="E71" s="129">
        <v>0.62522339000000005</v>
      </c>
      <c r="F71" s="129">
        <v>0</v>
      </c>
      <c r="G71" s="129">
        <v>0</v>
      </c>
      <c r="H71" s="129">
        <v>0</v>
      </c>
      <c r="I71" s="129">
        <v>2366.5472574599999</v>
      </c>
      <c r="J71" s="129">
        <v>21.784687210000001</v>
      </c>
      <c r="K71" s="129">
        <v>2344.76257025</v>
      </c>
      <c r="L71" s="129">
        <v>2894.49479608</v>
      </c>
      <c r="M71" s="129">
        <v>2894.2226669800002</v>
      </c>
      <c r="N71" s="129">
        <v>0.27212910000000001</v>
      </c>
      <c r="O71" s="129">
        <v>0</v>
      </c>
      <c r="P71" s="129">
        <v>5.6106629999999998E-2</v>
      </c>
      <c r="Q71" s="129"/>
      <c r="R71" s="129"/>
      <c r="S71" s="129"/>
    </row>
    <row r="72" spans="1:19" hidden="1" outlineLevel="1">
      <c r="A72" s="9">
        <v>42401</v>
      </c>
      <c r="B72" s="129">
        <v>5471.5224293499996</v>
      </c>
      <c r="C72" s="129">
        <v>0.70953882000000001</v>
      </c>
      <c r="D72" s="129">
        <v>0</v>
      </c>
      <c r="E72" s="129">
        <v>0.70953882000000001</v>
      </c>
      <c r="F72" s="129">
        <v>0</v>
      </c>
      <c r="G72" s="129">
        <v>0</v>
      </c>
      <c r="H72" s="129">
        <v>0</v>
      </c>
      <c r="I72" s="129">
        <v>2473.9156251300001</v>
      </c>
      <c r="J72" s="129">
        <v>16.735946479999999</v>
      </c>
      <c r="K72" s="129">
        <v>2457.1796786499999</v>
      </c>
      <c r="L72" s="129">
        <v>2996.8972653999999</v>
      </c>
      <c r="M72" s="129">
        <v>2996.6293849499998</v>
      </c>
      <c r="N72" s="129">
        <v>0.26788044999999999</v>
      </c>
      <c r="O72" s="129">
        <v>0</v>
      </c>
      <c r="P72" s="129">
        <v>5.6954820000000003E-2</v>
      </c>
      <c r="Q72" s="129"/>
      <c r="R72" s="129"/>
      <c r="S72" s="129"/>
    </row>
    <row r="73" spans="1:19" hidden="1" outlineLevel="1">
      <c r="A73" s="9">
        <v>42430</v>
      </c>
      <c r="B73" s="129">
        <v>5364.98095173</v>
      </c>
      <c r="C73" s="129">
        <v>0.62371982000000004</v>
      </c>
      <c r="D73" s="129">
        <v>0</v>
      </c>
      <c r="E73" s="129">
        <v>0.62371982000000004</v>
      </c>
      <c r="F73" s="129">
        <v>0</v>
      </c>
      <c r="G73" s="129">
        <v>0</v>
      </c>
      <c r="H73" s="129">
        <v>0</v>
      </c>
      <c r="I73" s="129">
        <v>2433.5191181499999</v>
      </c>
      <c r="J73" s="129">
        <v>18.365745700000002</v>
      </c>
      <c r="K73" s="129">
        <v>2415.15337245</v>
      </c>
      <c r="L73" s="129">
        <v>2930.8381137599999</v>
      </c>
      <c r="M73" s="129">
        <v>2930.5788414100002</v>
      </c>
      <c r="N73" s="129">
        <v>0.25927234999999998</v>
      </c>
      <c r="O73" s="129">
        <v>0</v>
      </c>
      <c r="P73" s="129">
        <v>5.7349909999999997E-2</v>
      </c>
      <c r="Q73" s="129"/>
      <c r="R73" s="129"/>
      <c r="S73" s="129"/>
    </row>
    <row r="74" spans="1:19" hidden="1" outlineLevel="1">
      <c r="A74" s="9">
        <v>42461</v>
      </c>
      <c r="B74" s="129">
        <v>5181.4555813200004</v>
      </c>
      <c r="C74" s="129">
        <v>0.62421802000000004</v>
      </c>
      <c r="D74" s="129">
        <v>0</v>
      </c>
      <c r="E74" s="129">
        <v>0.62421802000000004</v>
      </c>
      <c r="F74" s="129">
        <v>0</v>
      </c>
      <c r="G74" s="129">
        <v>0</v>
      </c>
      <c r="H74" s="129">
        <v>0</v>
      </c>
      <c r="I74" s="129">
        <v>2378.98571154</v>
      </c>
      <c r="J74" s="129">
        <v>25.120520809999999</v>
      </c>
      <c r="K74" s="129">
        <v>2353.86519073</v>
      </c>
      <c r="L74" s="129">
        <v>2801.8456517599998</v>
      </c>
      <c r="M74" s="129">
        <v>2801.57389113</v>
      </c>
      <c r="N74" s="129">
        <v>0.27176063</v>
      </c>
      <c r="O74" s="129">
        <v>0</v>
      </c>
      <c r="P74" s="129">
        <v>5.6972689999999999E-2</v>
      </c>
      <c r="Q74" s="129"/>
      <c r="R74" s="129"/>
      <c r="S74" s="129"/>
    </row>
    <row r="75" spans="1:19" hidden="1" outlineLevel="1">
      <c r="A75" s="9">
        <v>42491</v>
      </c>
      <c r="B75" s="129">
        <v>5268.2158570000001</v>
      </c>
      <c r="C75" s="129">
        <v>0.68029121999999997</v>
      </c>
      <c r="D75" s="129">
        <v>0</v>
      </c>
      <c r="E75" s="129">
        <v>0.68029121999999997</v>
      </c>
      <c r="F75" s="129">
        <v>0</v>
      </c>
      <c r="G75" s="129">
        <v>0</v>
      </c>
      <c r="H75" s="129">
        <v>0</v>
      </c>
      <c r="I75" s="129">
        <v>2467.5489253300002</v>
      </c>
      <c r="J75" s="129">
        <v>26.16493964</v>
      </c>
      <c r="K75" s="129">
        <v>2441.3839856899999</v>
      </c>
      <c r="L75" s="129">
        <v>2799.9866404499999</v>
      </c>
      <c r="M75" s="129">
        <v>2799.7140997900001</v>
      </c>
      <c r="N75" s="129">
        <v>0.27254065999999999</v>
      </c>
      <c r="O75" s="129">
        <v>0</v>
      </c>
      <c r="P75" s="129">
        <v>5.7065749999999998E-2</v>
      </c>
      <c r="Q75" s="129"/>
      <c r="R75" s="129"/>
      <c r="S75" s="129"/>
    </row>
    <row r="76" spans="1:19" hidden="1" outlineLevel="1">
      <c r="A76" s="9">
        <v>42522</v>
      </c>
      <c r="B76" s="129">
        <v>5256.9840836100002</v>
      </c>
      <c r="C76" s="129">
        <v>0.62494313999999995</v>
      </c>
      <c r="D76" s="129">
        <v>0</v>
      </c>
      <c r="E76" s="129">
        <v>0.62494313999999995</v>
      </c>
      <c r="F76" s="129">
        <v>1E-8</v>
      </c>
      <c r="G76" s="129">
        <v>1E-8</v>
      </c>
      <c r="H76" s="129">
        <v>0</v>
      </c>
      <c r="I76" s="129">
        <v>2446.2001293100002</v>
      </c>
      <c r="J76" s="129">
        <v>35.109958310000003</v>
      </c>
      <c r="K76" s="129">
        <v>2411.0901709999998</v>
      </c>
      <c r="L76" s="129">
        <v>2810.15901115</v>
      </c>
      <c r="M76" s="129">
        <v>2809.8822507599998</v>
      </c>
      <c r="N76" s="129">
        <v>0.27676039000000002</v>
      </c>
      <c r="O76" s="129">
        <v>0</v>
      </c>
      <c r="P76" s="129">
        <v>5.696412E-2</v>
      </c>
      <c r="Q76" s="129"/>
      <c r="R76" s="129"/>
      <c r="S76" s="129"/>
    </row>
    <row r="77" spans="1:19" hidden="1" outlineLevel="1">
      <c r="A77" s="9">
        <v>42552</v>
      </c>
      <c r="B77" s="129">
        <v>5029.24881284</v>
      </c>
      <c r="C77" s="129">
        <v>0.68814039999999999</v>
      </c>
      <c r="D77" s="129">
        <v>0</v>
      </c>
      <c r="E77" s="129">
        <v>0.68814039999999999</v>
      </c>
      <c r="F77" s="129">
        <v>0</v>
      </c>
      <c r="G77" s="129">
        <v>0</v>
      </c>
      <c r="H77" s="129">
        <v>0</v>
      </c>
      <c r="I77" s="129">
        <v>2366.6536224699998</v>
      </c>
      <c r="J77" s="129">
        <v>36.53998352</v>
      </c>
      <c r="K77" s="129">
        <v>2330.1136389500002</v>
      </c>
      <c r="L77" s="129">
        <v>2661.9070499700001</v>
      </c>
      <c r="M77" s="129">
        <v>2661.6371789899999</v>
      </c>
      <c r="N77" s="129">
        <v>0.26987097999999998</v>
      </c>
      <c r="O77" s="129">
        <v>0</v>
      </c>
      <c r="P77" s="129">
        <v>5.7197629999999999E-2</v>
      </c>
      <c r="Q77" s="129"/>
      <c r="R77" s="129"/>
      <c r="S77" s="129"/>
    </row>
    <row r="78" spans="1:19" hidden="1" outlineLevel="1">
      <c r="A78" s="9">
        <v>42583</v>
      </c>
      <c r="B78" s="129">
        <v>5204.2922913000002</v>
      </c>
      <c r="C78" s="129">
        <v>0.64582887</v>
      </c>
      <c r="D78" s="129">
        <v>0</v>
      </c>
      <c r="E78" s="129">
        <v>0.64582887</v>
      </c>
      <c r="F78" s="129">
        <v>0</v>
      </c>
      <c r="G78" s="129">
        <v>0</v>
      </c>
      <c r="H78" s="129">
        <v>0</v>
      </c>
      <c r="I78" s="129">
        <v>2456.3341550700002</v>
      </c>
      <c r="J78" s="129">
        <v>71.32321786</v>
      </c>
      <c r="K78" s="129">
        <v>2385.0109372100001</v>
      </c>
      <c r="L78" s="129">
        <v>2747.31230736</v>
      </c>
      <c r="M78" s="129">
        <v>2747.0077649099999</v>
      </c>
      <c r="N78" s="129">
        <v>0.30454245000000002</v>
      </c>
      <c r="O78" s="129">
        <v>0</v>
      </c>
      <c r="P78" s="129">
        <v>5.7412240000000003E-2</v>
      </c>
      <c r="Q78" s="129"/>
      <c r="R78" s="129"/>
      <c r="S78" s="129"/>
    </row>
    <row r="79" spans="1:19" hidden="1" outlineLevel="1">
      <c r="A79" s="9">
        <v>42614</v>
      </c>
      <c r="B79" s="129">
        <v>4806.4170064099999</v>
      </c>
      <c r="C79" s="129">
        <v>0.85045800000000005</v>
      </c>
      <c r="D79" s="129">
        <v>0</v>
      </c>
      <c r="E79" s="129">
        <v>0.85045800000000005</v>
      </c>
      <c r="F79" s="129">
        <v>0</v>
      </c>
      <c r="G79" s="129">
        <v>0</v>
      </c>
      <c r="H79" s="129">
        <v>0</v>
      </c>
      <c r="I79" s="129">
        <v>2078.4304216199998</v>
      </c>
      <c r="J79" s="129">
        <v>65.158903719999998</v>
      </c>
      <c r="K79" s="129">
        <v>2013.2715178999999</v>
      </c>
      <c r="L79" s="129">
        <v>2727.1361267900002</v>
      </c>
      <c r="M79" s="129">
        <v>2726.2050324900001</v>
      </c>
      <c r="N79" s="129">
        <v>0.93109430000000004</v>
      </c>
      <c r="O79" s="129">
        <v>0</v>
      </c>
      <c r="P79" s="129">
        <v>5.7617670000000003E-2</v>
      </c>
      <c r="Q79" s="129"/>
      <c r="R79" s="129"/>
      <c r="S79" s="129"/>
    </row>
    <row r="80" spans="1:19" hidden="1" outlineLevel="1">
      <c r="A80" s="9">
        <v>42644</v>
      </c>
      <c r="B80" s="129">
        <v>4677.6773031100001</v>
      </c>
      <c r="C80" s="129">
        <v>1.4215147299999999</v>
      </c>
      <c r="D80" s="129">
        <v>0</v>
      </c>
      <c r="E80" s="129">
        <v>1.4215147299999999</v>
      </c>
      <c r="F80" s="129">
        <v>0</v>
      </c>
      <c r="G80" s="129">
        <v>0</v>
      </c>
      <c r="H80" s="129">
        <v>0</v>
      </c>
      <c r="I80" s="129">
        <v>1977.24946922</v>
      </c>
      <c r="J80" s="129">
        <v>61.823536310000001</v>
      </c>
      <c r="K80" s="129">
        <v>1915.42593291</v>
      </c>
      <c r="L80" s="129">
        <v>2699.0063191600002</v>
      </c>
      <c r="M80" s="129">
        <v>2698.02319558</v>
      </c>
      <c r="N80" s="129">
        <v>0.98312358</v>
      </c>
      <c r="O80" s="129">
        <v>0</v>
      </c>
      <c r="P80" s="129">
        <v>6.2564480000000006E-2</v>
      </c>
      <c r="Q80" s="129"/>
      <c r="R80" s="129"/>
      <c r="S80" s="129"/>
    </row>
    <row r="81" spans="1:19" hidden="1" outlineLevel="1">
      <c r="A81" s="9">
        <v>42675</v>
      </c>
      <c r="B81" s="129">
        <v>4832.6111080800001</v>
      </c>
      <c r="C81" s="129">
        <v>0.62909895999999998</v>
      </c>
      <c r="D81" s="129">
        <v>0</v>
      </c>
      <c r="E81" s="129">
        <v>0.62909895999999998</v>
      </c>
      <c r="F81" s="129">
        <v>0</v>
      </c>
      <c r="G81" s="129">
        <v>0</v>
      </c>
      <c r="H81" s="129">
        <v>0</v>
      </c>
      <c r="I81" s="129">
        <v>2157.3861444700001</v>
      </c>
      <c r="J81" s="129">
        <v>62.05138479</v>
      </c>
      <c r="K81" s="129">
        <v>2095.3347596799999</v>
      </c>
      <c r="L81" s="129">
        <v>2674.5958646499998</v>
      </c>
      <c r="M81" s="129">
        <v>2673.1026602500001</v>
      </c>
      <c r="N81" s="129">
        <v>1.4932044</v>
      </c>
      <c r="O81" s="129">
        <v>0</v>
      </c>
      <c r="P81" s="129">
        <v>6.2554609999999997E-2</v>
      </c>
      <c r="Q81" s="129"/>
      <c r="R81" s="129"/>
      <c r="S81" s="129"/>
    </row>
    <row r="82" spans="1:19" hidden="1" outlineLevel="1">
      <c r="A82" s="9">
        <v>42705</v>
      </c>
      <c r="B82" s="129">
        <v>5238.4811527399997</v>
      </c>
      <c r="C82" s="129">
        <v>0.62633172999999998</v>
      </c>
      <c r="D82" s="129">
        <v>0</v>
      </c>
      <c r="E82" s="129">
        <v>0.62633172999999998</v>
      </c>
      <c r="F82" s="129">
        <v>0</v>
      </c>
      <c r="G82" s="129">
        <v>0</v>
      </c>
      <c r="H82" s="129">
        <v>0</v>
      </c>
      <c r="I82" s="129">
        <v>2534.5174851299998</v>
      </c>
      <c r="J82" s="129">
        <v>71.946968319999996</v>
      </c>
      <c r="K82" s="129">
        <v>2462.5705168099998</v>
      </c>
      <c r="L82" s="129">
        <v>2703.33733588</v>
      </c>
      <c r="M82" s="129">
        <v>2702.0494770099999</v>
      </c>
      <c r="N82" s="129">
        <v>1.28785887</v>
      </c>
      <c r="O82" s="129">
        <v>0</v>
      </c>
      <c r="P82" s="129">
        <v>6.2860589999999994E-2</v>
      </c>
      <c r="Q82" s="129"/>
      <c r="R82" s="129"/>
      <c r="S82" s="129"/>
    </row>
    <row r="83" spans="1:19" hidden="1" outlineLevel="1">
      <c r="A83" s="9">
        <v>42736</v>
      </c>
      <c r="B83" s="129">
        <v>5223.5480699600002</v>
      </c>
      <c r="C83" s="129">
        <v>0.62579607000000004</v>
      </c>
      <c r="D83" s="129">
        <v>0</v>
      </c>
      <c r="E83" s="129">
        <v>0.62579607000000004</v>
      </c>
      <c r="F83" s="129">
        <v>0</v>
      </c>
      <c r="G83" s="129">
        <v>0</v>
      </c>
      <c r="H83" s="129">
        <v>0</v>
      </c>
      <c r="I83" s="129">
        <v>2508.8770774899999</v>
      </c>
      <c r="J83" s="129">
        <v>76.88241755</v>
      </c>
      <c r="K83" s="129">
        <v>2431.99465994</v>
      </c>
      <c r="L83" s="129">
        <v>2714.0451963999999</v>
      </c>
      <c r="M83" s="129">
        <v>2712.7171220599998</v>
      </c>
      <c r="N83" s="129">
        <v>1.3280743399999999</v>
      </c>
      <c r="O83" s="129">
        <v>0</v>
      </c>
      <c r="P83" s="129">
        <v>6.3175640000000005E-2</v>
      </c>
      <c r="Q83" s="129"/>
      <c r="R83" s="129"/>
      <c r="S83" s="129"/>
    </row>
    <row r="84" spans="1:19" hidden="1" outlineLevel="1">
      <c r="A84" s="9">
        <v>42767</v>
      </c>
      <c r="B84" s="129">
        <v>5555.8448205699997</v>
      </c>
      <c r="C84" s="129">
        <v>0.62686138999999996</v>
      </c>
      <c r="D84" s="129">
        <v>0</v>
      </c>
      <c r="E84" s="129">
        <v>0.62686138999999996</v>
      </c>
      <c r="F84" s="129">
        <v>0</v>
      </c>
      <c r="G84" s="129">
        <v>0</v>
      </c>
      <c r="H84" s="129">
        <v>0</v>
      </c>
      <c r="I84" s="129">
        <v>2769.3243165899999</v>
      </c>
      <c r="J84" s="129">
        <v>90.004510300000007</v>
      </c>
      <c r="K84" s="129">
        <v>2679.3198062900001</v>
      </c>
      <c r="L84" s="129">
        <v>2785.8936425900001</v>
      </c>
      <c r="M84" s="129">
        <v>2784.73593729</v>
      </c>
      <c r="N84" s="129">
        <v>1.1577052999999999</v>
      </c>
      <c r="O84" s="129">
        <v>0</v>
      </c>
      <c r="P84" s="129">
        <v>6.3395489999999999E-2</v>
      </c>
      <c r="Q84" s="129"/>
      <c r="R84" s="129"/>
      <c r="S84" s="129"/>
    </row>
    <row r="85" spans="1:19" hidden="1" outlineLevel="1">
      <c r="A85" s="9">
        <v>42795</v>
      </c>
      <c r="B85" s="129">
        <v>5692.6552872599996</v>
      </c>
      <c r="C85" s="129">
        <v>1.0480307099999999</v>
      </c>
      <c r="D85" s="129">
        <v>0</v>
      </c>
      <c r="E85" s="129">
        <v>1.0480307099999999</v>
      </c>
      <c r="F85" s="129">
        <v>0</v>
      </c>
      <c r="G85" s="129">
        <v>0</v>
      </c>
      <c r="H85" s="129">
        <v>0</v>
      </c>
      <c r="I85" s="129">
        <v>2852.7799628600001</v>
      </c>
      <c r="J85" s="129">
        <v>54.534645840000003</v>
      </c>
      <c r="K85" s="129">
        <v>2798.2453170200001</v>
      </c>
      <c r="L85" s="129">
        <v>2838.8272936899998</v>
      </c>
      <c r="M85" s="129">
        <v>2837.6360191200001</v>
      </c>
      <c r="N85" s="129">
        <v>1.19127457</v>
      </c>
      <c r="O85" s="129">
        <v>0</v>
      </c>
      <c r="P85" s="129">
        <v>5.5333790000000001E-2</v>
      </c>
      <c r="Q85" s="129"/>
      <c r="R85" s="129"/>
      <c r="S85" s="129"/>
    </row>
    <row r="86" spans="1:19" hidden="1" outlineLevel="1">
      <c r="A86" s="9">
        <v>42826</v>
      </c>
      <c r="B86" s="129">
        <v>5073.3023283100001</v>
      </c>
      <c r="C86" s="129">
        <v>0.62662667000000005</v>
      </c>
      <c r="D86" s="129">
        <v>0</v>
      </c>
      <c r="E86" s="129">
        <v>0.62662667000000005</v>
      </c>
      <c r="F86" s="129">
        <v>0</v>
      </c>
      <c r="G86" s="129">
        <v>0</v>
      </c>
      <c r="H86" s="129">
        <v>0</v>
      </c>
      <c r="I86" s="129">
        <v>2249.6854905999999</v>
      </c>
      <c r="J86" s="129">
        <v>28.864390709999999</v>
      </c>
      <c r="K86" s="129">
        <v>2220.8210998899999</v>
      </c>
      <c r="L86" s="129">
        <v>2822.9902110399998</v>
      </c>
      <c r="M86" s="129">
        <v>2821.8811807699999</v>
      </c>
      <c r="N86" s="129">
        <v>1.1090302700000001</v>
      </c>
      <c r="O86" s="129">
        <v>0</v>
      </c>
      <c r="P86" s="129">
        <v>5.5349950000000002E-2</v>
      </c>
      <c r="Q86" s="129"/>
      <c r="R86" s="129"/>
      <c r="S86" s="129"/>
    </row>
    <row r="87" spans="1:19" hidden="1" outlineLevel="1">
      <c r="A87" s="9">
        <v>42856</v>
      </c>
      <c r="B87" s="129">
        <v>5193.05677268</v>
      </c>
      <c r="C87" s="129">
        <v>0.78151424000000003</v>
      </c>
      <c r="D87" s="129">
        <v>0</v>
      </c>
      <c r="E87" s="129">
        <v>0.78151424000000003</v>
      </c>
      <c r="F87" s="129">
        <v>0</v>
      </c>
      <c r="G87" s="129">
        <v>0</v>
      </c>
      <c r="H87" s="129">
        <v>0</v>
      </c>
      <c r="I87" s="129">
        <v>2332.6775037299999</v>
      </c>
      <c r="J87" s="129">
        <v>29.771180560000001</v>
      </c>
      <c r="K87" s="129">
        <v>2302.9063231700002</v>
      </c>
      <c r="L87" s="129">
        <v>2859.5977547100001</v>
      </c>
      <c r="M87" s="129">
        <v>2858.2699867699998</v>
      </c>
      <c r="N87" s="129">
        <v>1.32776794</v>
      </c>
      <c r="O87" s="129">
        <v>0</v>
      </c>
      <c r="P87" s="129">
        <v>5.5461759999999999E-2</v>
      </c>
      <c r="Q87" s="129"/>
      <c r="R87" s="129"/>
      <c r="S87" s="129"/>
    </row>
    <row r="88" spans="1:19" hidden="1" outlineLevel="1">
      <c r="A88" s="9">
        <v>42887</v>
      </c>
      <c r="B88" s="129">
        <v>5230.4975168800001</v>
      </c>
      <c r="C88" s="129">
        <v>0.62515140999999996</v>
      </c>
      <c r="D88" s="129">
        <v>0</v>
      </c>
      <c r="E88" s="129">
        <v>0.62515140999999996</v>
      </c>
      <c r="F88" s="129">
        <v>0</v>
      </c>
      <c r="G88" s="129">
        <v>0</v>
      </c>
      <c r="H88" s="129">
        <v>0</v>
      </c>
      <c r="I88" s="129">
        <v>2371.8651249899999</v>
      </c>
      <c r="J88" s="129">
        <v>10.45702558</v>
      </c>
      <c r="K88" s="129">
        <v>2361.40809941</v>
      </c>
      <c r="L88" s="129">
        <v>2858.0072404799998</v>
      </c>
      <c r="M88" s="129">
        <v>2856.8431874299999</v>
      </c>
      <c r="N88" s="129">
        <v>1.1640530499999999</v>
      </c>
      <c r="O88" s="129">
        <v>0</v>
      </c>
      <c r="P88" s="129">
        <v>5.6588470000000002E-2</v>
      </c>
      <c r="Q88" s="129"/>
      <c r="R88" s="129"/>
      <c r="S88" s="129"/>
    </row>
    <row r="89" spans="1:19" hidden="1" outlineLevel="1">
      <c r="A89" s="9">
        <v>42917</v>
      </c>
      <c r="B89" s="129">
        <v>5301.8349103700002</v>
      </c>
      <c r="C89" s="129">
        <v>1.1426100100000001</v>
      </c>
      <c r="D89" s="129">
        <v>0</v>
      </c>
      <c r="E89" s="129">
        <v>1.1426100100000001</v>
      </c>
      <c r="F89" s="129">
        <v>0</v>
      </c>
      <c r="G89" s="129">
        <v>0</v>
      </c>
      <c r="H89" s="129">
        <v>0</v>
      </c>
      <c r="I89" s="129">
        <v>2415.8627295000001</v>
      </c>
      <c r="J89" s="129">
        <v>12.03928863</v>
      </c>
      <c r="K89" s="129">
        <v>2403.82344087</v>
      </c>
      <c r="L89" s="129">
        <v>2884.8295708599999</v>
      </c>
      <c r="M89" s="129">
        <v>2882.75157072</v>
      </c>
      <c r="N89" s="129">
        <v>2.0780001399999999</v>
      </c>
      <c r="O89" s="129">
        <v>0</v>
      </c>
      <c r="P89" s="129">
        <v>5.5597939999999998E-2</v>
      </c>
      <c r="Q89" s="129"/>
      <c r="R89" s="129"/>
      <c r="S89" s="129"/>
    </row>
    <row r="90" spans="1:19" hidden="1" outlineLevel="1">
      <c r="A90" s="9">
        <v>42948</v>
      </c>
      <c r="B90" s="129">
        <v>5553.3581544199997</v>
      </c>
      <c r="C90" s="129">
        <v>2.6444266000000001</v>
      </c>
      <c r="D90" s="129">
        <v>0</v>
      </c>
      <c r="E90" s="129">
        <v>2.6444266000000001</v>
      </c>
      <c r="F90" s="129">
        <v>0</v>
      </c>
      <c r="G90" s="129">
        <v>0</v>
      </c>
      <c r="H90" s="129">
        <v>0</v>
      </c>
      <c r="I90" s="129">
        <v>2630.7193435499998</v>
      </c>
      <c r="J90" s="129">
        <v>24.997236869999998</v>
      </c>
      <c r="K90" s="129">
        <v>2605.7221066799998</v>
      </c>
      <c r="L90" s="129">
        <v>2919.99438427</v>
      </c>
      <c r="M90" s="129">
        <v>2917.7035719099999</v>
      </c>
      <c r="N90" s="129">
        <v>2.2908123599999999</v>
      </c>
      <c r="O90" s="129">
        <v>0</v>
      </c>
      <c r="P90" s="129">
        <v>5.5713199999999997E-2</v>
      </c>
      <c r="Q90" s="129"/>
      <c r="R90" s="129"/>
      <c r="S90" s="129"/>
    </row>
    <row r="91" spans="1:19" hidden="1" outlineLevel="1">
      <c r="A91" s="9">
        <v>42979</v>
      </c>
      <c r="B91" s="129">
        <v>5709.39728302</v>
      </c>
      <c r="C91" s="129">
        <v>0.71021440000000002</v>
      </c>
      <c r="D91" s="129">
        <v>0</v>
      </c>
      <c r="E91" s="129">
        <v>0.71021440000000002</v>
      </c>
      <c r="F91" s="129">
        <v>0</v>
      </c>
      <c r="G91" s="129">
        <v>0</v>
      </c>
      <c r="H91" s="129">
        <v>0</v>
      </c>
      <c r="I91" s="129">
        <v>2727.97657119</v>
      </c>
      <c r="J91" s="129">
        <v>41.228445180000001</v>
      </c>
      <c r="K91" s="129">
        <v>2686.7481260099999</v>
      </c>
      <c r="L91" s="129">
        <v>2980.71049743</v>
      </c>
      <c r="M91" s="129">
        <v>2978.5039619600002</v>
      </c>
      <c r="N91" s="129">
        <v>2.2065354699999999</v>
      </c>
      <c r="O91" s="129">
        <v>0</v>
      </c>
      <c r="P91" s="129">
        <v>5.5666260000000002E-2</v>
      </c>
      <c r="Q91" s="129"/>
      <c r="R91" s="129"/>
      <c r="S91" s="129"/>
    </row>
    <row r="92" spans="1:19" hidden="1" outlineLevel="1">
      <c r="A92" s="9">
        <v>43009</v>
      </c>
      <c r="B92" s="129">
        <v>6057.2921663099996</v>
      </c>
      <c r="C92" s="129">
        <v>0.70113250999999999</v>
      </c>
      <c r="D92" s="129">
        <v>0</v>
      </c>
      <c r="E92" s="129">
        <v>0.70113250999999999</v>
      </c>
      <c r="F92" s="129">
        <v>0</v>
      </c>
      <c r="G92" s="129">
        <v>0</v>
      </c>
      <c r="H92" s="129">
        <v>0</v>
      </c>
      <c r="I92" s="129">
        <v>3028.9829077200002</v>
      </c>
      <c r="J92" s="129">
        <v>32.142735039999998</v>
      </c>
      <c r="K92" s="129">
        <v>2996.8401726799998</v>
      </c>
      <c r="L92" s="129">
        <v>3027.6081260800001</v>
      </c>
      <c r="M92" s="129">
        <v>3024.8555908200001</v>
      </c>
      <c r="N92" s="129">
        <v>2.7525352600000002</v>
      </c>
      <c r="O92" s="129">
        <v>0</v>
      </c>
      <c r="P92" s="129">
        <v>5.5710519999999999E-2</v>
      </c>
      <c r="Q92" s="129"/>
      <c r="R92" s="129"/>
      <c r="S92" s="129"/>
    </row>
    <row r="93" spans="1:19" hidden="1" outlineLevel="1">
      <c r="A93" s="9">
        <v>43040</v>
      </c>
      <c r="B93" s="129">
        <v>6161.6279532299995</v>
      </c>
      <c r="C93" s="129">
        <v>0.69957762999999995</v>
      </c>
      <c r="D93" s="129">
        <v>0</v>
      </c>
      <c r="E93" s="129">
        <v>0.69957762999999995</v>
      </c>
      <c r="F93" s="129">
        <v>0</v>
      </c>
      <c r="G93" s="129">
        <v>0</v>
      </c>
      <c r="H93" s="129">
        <v>0</v>
      </c>
      <c r="I93" s="129">
        <v>3239.3033715199999</v>
      </c>
      <c r="J93" s="129">
        <v>39.773526740000001</v>
      </c>
      <c r="K93" s="129">
        <v>3199.5298447800001</v>
      </c>
      <c r="L93" s="129">
        <v>2921.6250040800001</v>
      </c>
      <c r="M93" s="129">
        <v>2919.1564716600001</v>
      </c>
      <c r="N93" s="129">
        <v>2.4685324199999998</v>
      </c>
      <c r="O93" s="129">
        <v>0</v>
      </c>
      <c r="P93" s="129">
        <v>5.580715E-2</v>
      </c>
      <c r="Q93" s="129"/>
      <c r="R93" s="129"/>
      <c r="S93" s="129"/>
    </row>
    <row r="94" spans="1:19" hidden="1" outlineLevel="1">
      <c r="A94" s="9">
        <v>43070</v>
      </c>
      <c r="B94" s="129">
        <v>6189.7027320500001</v>
      </c>
      <c r="C94" s="129">
        <v>0.71649755000000004</v>
      </c>
      <c r="D94" s="129">
        <v>0</v>
      </c>
      <c r="E94" s="129">
        <v>0.71649755000000004</v>
      </c>
      <c r="F94" s="129">
        <v>0</v>
      </c>
      <c r="G94" s="129">
        <v>0</v>
      </c>
      <c r="H94" s="129">
        <v>0</v>
      </c>
      <c r="I94" s="129">
        <v>3087.6942408899999</v>
      </c>
      <c r="J94" s="129">
        <v>24.17605202</v>
      </c>
      <c r="K94" s="129">
        <v>3063.5181888699999</v>
      </c>
      <c r="L94" s="129">
        <v>3101.2919936100002</v>
      </c>
      <c r="M94" s="129">
        <v>3098.9741945199999</v>
      </c>
      <c r="N94" s="129">
        <v>2.3177990899999998</v>
      </c>
      <c r="O94" s="129">
        <v>0</v>
      </c>
      <c r="P94" s="129">
        <v>5.5898980000000001E-2</v>
      </c>
      <c r="Q94" s="129"/>
      <c r="R94" s="129"/>
      <c r="S94" s="129"/>
    </row>
    <row r="95" spans="1:19" hidden="1" outlineLevel="1">
      <c r="A95" s="9">
        <v>43101</v>
      </c>
      <c r="B95" s="129">
        <v>6338.7263421400003</v>
      </c>
      <c r="C95" s="129">
        <v>0.81891829000000005</v>
      </c>
      <c r="D95" s="129">
        <v>0</v>
      </c>
      <c r="E95" s="129">
        <v>0.81891829000000005</v>
      </c>
      <c r="F95" s="129">
        <v>0</v>
      </c>
      <c r="G95" s="129">
        <v>0</v>
      </c>
      <c r="H95" s="129">
        <v>0</v>
      </c>
      <c r="I95" s="129">
        <v>3161.4646013699999</v>
      </c>
      <c r="J95" s="129">
        <v>10.782086870000001</v>
      </c>
      <c r="K95" s="129">
        <v>3150.6825144999998</v>
      </c>
      <c r="L95" s="129">
        <v>3176.4428224799999</v>
      </c>
      <c r="M95" s="129">
        <v>3174.6268163700001</v>
      </c>
      <c r="N95" s="129">
        <v>1.81600611</v>
      </c>
      <c r="O95" s="129">
        <v>0</v>
      </c>
      <c r="P95" s="129">
        <v>0.11495399000000001</v>
      </c>
      <c r="Q95" s="129"/>
      <c r="R95" s="129"/>
      <c r="S95" s="129"/>
    </row>
    <row r="96" spans="1:19" hidden="1" outlineLevel="1">
      <c r="A96" s="9">
        <v>43132</v>
      </c>
      <c r="B96" s="129">
        <v>6307.7938918</v>
      </c>
      <c r="C96" s="129">
        <v>0.81500004999999998</v>
      </c>
      <c r="D96" s="129">
        <v>0</v>
      </c>
      <c r="E96" s="129">
        <v>0.81500004999999998</v>
      </c>
      <c r="F96" s="129">
        <v>0</v>
      </c>
      <c r="G96" s="129">
        <v>0</v>
      </c>
      <c r="H96" s="129">
        <v>0</v>
      </c>
      <c r="I96" s="129">
        <v>3164.47238969</v>
      </c>
      <c r="J96" s="129">
        <v>21.812224220000001</v>
      </c>
      <c r="K96" s="129">
        <v>3142.6601654699998</v>
      </c>
      <c r="L96" s="129">
        <v>3142.50650206</v>
      </c>
      <c r="M96" s="129">
        <v>3140.7736553</v>
      </c>
      <c r="N96" s="129">
        <v>1.7328467599999999</v>
      </c>
      <c r="O96" s="129">
        <v>0</v>
      </c>
      <c r="P96" s="129">
        <v>0.11626772</v>
      </c>
      <c r="Q96" s="129"/>
      <c r="R96" s="129"/>
      <c r="S96" s="129"/>
    </row>
    <row r="97" spans="1:19" hidden="1" outlineLevel="1">
      <c r="A97" s="9">
        <v>43160</v>
      </c>
      <c r="B97" s="129">
        <v>6499.0885777100002</v>
      </c>
      <c r="C97" s="129">
        <v>0.85293423000000002</v>
      </c>
      <c r="D97" s="129">
        <v>0</v>
      </c>
      <c r="E97" s="129">
        <v>0.85293423000000002</v>
      </c>
      <c r="F97" s="129">
        <v>2.9369999999999998E-5</v>
      </c>
      <c r="G97" s="129">
        <v>0</v>
      </c>
      <c r="H97" s="129">
        <v>2.9369999999999998E-5</v>
      </c>
      <c r="I97" s="129">
        <v>3311.9943605799999</v>
      </c>
      <c r="J97" s="129">
        <v>36.773333200000003</v>
      </c>
      <c r="K97" s="129">
        <v>3275.2210273800001</v>
      </c>
      <c r="L97" s="129">
        <v>3186.24125353</v>
      </c>
      <c r="M97" s="129">
        <v>3183.6620203299999</v>
      </c>
      <c r="N97" s="129">
        <v>2.5792332</v>
      </c>
      <c r="O97" s="129">
        <v>0</v>
      </c>
      <c r="P97" s="129">
        <v>0.11781278000000001</v>
      </c>
      <c r="Q97" s="129"/>
      <c r="R97" s="129"/>
      <c r="S97" s="129"/>
    </row>
    <row r="98" spans="1:19" hidden="1" outlineLevel="1">
      <c r="A98" s="9">
        <v>43191</v>
      </c>
      <c r="B98" s="129">
        <v>6628.7167988000001</v>
      </c>
      <c r="C98" s="129">
        <v>0.87722617999999997</v>
      </c>
      <c r="D98" s="129">
        <v>0</v>
      </c>
      <c r="E98" s="129">
        <v>0.87722617999999997</v>
      </c>
      <c r="F98" s="129">
        <v>7.2935000000000003E-4</v>
      </c>
      <c r="G98" s="129">
        <v>0</v>
      </c>
      <c r="H98" s="129">
        <v>7.2935000000000003E-4</v>
      </c>
      <c r="I98" s="129">
        <v>3421.4373627700002</v>
      </c>
      <c r="J98" s="129">
        <v>42.931031560000001</v>
      </c>
      <c r="K98" s="129">
        <v>3378.5063312100001</v>
      </c>
      <c r="L98" s="129">
        <v>3206.4014805000002</v>
      </c>
      <c r="M98" s="129">
        <v>3203.8207502</v>
      </c>
      <c r="N98" s="129">
        <v>2.5807302999999999</v>
      </c>
      <c r="O98" s="129">
        <v>0</v>
      </c>
      <c r="P98" s="129">
        <v>0.11904297</v>
      </c>
      <c r="Q98" s="129"/>
      <c r="R98" s="129"/>
      <c r="S98" s="129"/>
    </row>
    <row r="99" spans="1:19" hidden="1" outlineLevel="1">
      <c r="A99" s="9">
        <v>43221</v>
      </c>
      <c r="B99" s="129">
        <v>6751.0146938600001</v>
      </c>
      <c r="C99" s="129">
        <v>0.88627232</v>
      </c>
      <c r="D99" s="129">
        <v>0</v>
      </c>
      <c r="E99" s="129">
        <v>0.88627232</v>
      </c>
      <c r="F99" s="129">
        <v>2.6729800000000001E-3</v>
      </c>
      <c r="G99" s="129">
        <v>0</v>
      </c>
      <c r="H99" s="129">
        <v>2.6729800000000001E-3</v>
      </c>
      <c r="I99" s="129">
        <v>3467.2030248699998</v>
      </c>
      <c r="J99" s="129">
        <v>35.85689722</v>
      </c>
      <c r="K99" s="129">
        <v>3431.3461276500002</v>
      </c>
      <c r="L99" s="129">
        <v>3282.9227236900001</v>
      </c>
      <c r="M99" s="129">
        <v>3280.4146818300001</v>
      </c>
      <c r="N99" s="129">
        <v>2.5080418600000001</v>
      </c>
      <c r="O99" s="129">
        <v>0</v>
      </c>
      <c r="P99" s="129">
        <v>0.12053609999999999</v>
      </c>
      <c r="Q99" s="129"/>
      <c r="R99" s="129"/>
      <c r="S99" s="129"/>
    </row>
    <row r="100" spans="1:19" hidden="1" outlineLevel="1">
      <c r="A100" s="9">
        <v>43252</v>
      </c>
      <c r="B100" s="129">
        <v>6983.45702119</v>
      </c>
      <c r="C100" s="129">
        <v>0.90545209000000004</v>
      </c>
      <c r="D100" s="129">
        <v>0</v>
      </c>
      <c r="E100" s="129">
        <v>0.90545209000000004</v>
      </c>
      <c r="F100" s="129">
        <v>7.1424799999999997E-3</v>
      </c>
      <c r="G100" s="129">
        <v>0</v>
      </c>
      <c r="H100" s="129">
        <v>7.1424799999999997E-3</v>
      </c>
      <c r="I100" s="129">
        <v>3705.4868015100001</v>
      </c>
      <c r="J100" s="129">
        <v>47.544043850000001</v>
      </c>
      <c r="K100" s="129">
        <v>3657.9427576600001</v>
      </c>
      <c r="L100" s="129">
        <v>3277.0576251100001</v>
      </c>
      <c r="M100" s="129">
        <v>3274.4545895000001</v>
      </c>
      <c r="N100" s="129">
        <v>2.6030356100000001</v>
      </c>
      <c r="O100" s="129">
        <v>0</v>
      </c>
      <c r="P100" s="129">
        <v>0.1220354</v>
      </c>
      <c r="Q100" s="129"/>
      <c r="R100" s="129"/>
      <c r="S100" s="129"/>
    </row>
    <row r="101" spans="1:19" hidden="1" outlineLevel="1">
      <c r="A101" s="9">
        <v>43282</v>
      </c>
      <c r="B101" s="129">
        <v>7169.7339944300002</v>
      </c>
      <c r="C101" s="129">
        <v>0.94020115999999998</v>
      </c>
      <c r="D101" s="129">
        <v>0</v>
      </c>
      <c r="E101" s="129">
        <v>0.94020115999999998</v>
      </c>
      <c r="F101" s="129">
        <v>0</v>
      </c>
      <c r="G101" s="129">
        <v>0</v>
      </c>
      <c r="H101" s="129">
        <v>0</v>
      </c>
      <c r="I101" s="129">
        <v>3809.5339054199999</v>
      </c>
      <c r="J101" s="129">
        <v>68.303930730000005</v>
      </c>
      <c r="K101" s="129">
        <v>3741.2299746899998</v>
      </c>
      <c r="L101" s="129">
        <v>3359.2598878499998</v>
      </c>
      <c r="M101" s="129">
        <v>3356.6637367899998</v>
      </c>
      <c r="N101" s="129">
        <v>2.59615106</v>
      </c>
      <c r="O101" s="129">
        <v>0</v>
      </c>
      <c r="P101" s="129">
        <v>0.12328456</v>
      </c>
      <c r="Q101" s="129"/>
      <c r="R101" s="129"/>
      <c r="S101" s="129"/>
    </row>
    <row r="102" spans="1:19" hidden="1" outlineLevel="1">
      <c r="A102" s="9">
        <v>43313</v>
      </c>
      <c r="B102" s="129">
        <v>7518.0177042100004</v>
      </c>
      <c r="C102" s="129">
        <v>0.93916710000000003</v>
      </c>
      <c r="D102" s="129">
        <v>0</v>
      </c>
      <c r="E102" s="129">
        <v>0.93916710000000003</v>
      </c>
      <c r="F102" s="129">
        <v>0</v>
      </c>
      <c r="G102" s="129">
        <v>0</v>
      </c>
      <c r="H102" s="129">
        <v>0</v>
      </c>
      <c r="I102" s="129">
        <v>3898.50620243</v>
      </c>
      <c r="J102" s="129">
        <v>47.897433059999997</v>
      </c>
      <c r="K102" s="129">
        <v>3850.6087693700001</v>
      </c>
      <c r="L102" s="129">
        <v>3618.57233468</v>
      </c>
      <c r="M102" s="129">
        <v>3616.0898298900001</v>
      </c>
      <c r="N102" s="129">
        <v>2.4825047900000001</v>
      </c>
      <c r="O102" s="129">
        <v>0</v>
      </c>
      <c r="P102" s="129">
        <v>0.12487595999999999</v>
      </c>
      <c r="Q102" s="129"/>
      <c r="R102" s="129"/>
      <c r="S102" s="129"/>
    </row>
    <row r="103" spans="1:19" hidden="1" outlineLevel="1">
      <c r="A103" s="9">
        <v>43344</v>
      </c>
      <c r="B103" s="129">
        <v>7640.3141360899999</v>
      </c>
      <c r="C103" s="129">
        <v>0.95769846000000003</v>
      </c>
      <c r="D103" s="129">
        <v>0</v>
      </c>
      <c r="E103" s="129">
        <v>0.95769846000000003</v>
      </c>
      <c r="F103" s="129">
        <v>0</v>
      </c>
      <c r="G103" s="129">
        <v>0</v>
      </c>
      <c r="H103" s="129">
        <v>0</v>
      </c>
      <c r="I103" s="129">
        <v>4001.7905104299998</v>
      </c>
      <c r="J103" s="129">
        <v>40.414814990000004</v>
      </c>
      <c r="K103" s="129">
        <v>3961.3756954400001</v>
      </c>
      <c r="L103" s="129">
        <v>3637.5659271999998</v>
      </c>
      <c r="M103" s="129">
        <v>3634.41153377</v>
      </c>
      <c r="N103" s="129">
        <v>3.1543934299999998</v>
      </c>
      <c r="O103" s="129">
        <v>0</v>
      </c>
      <c r="P103" s="129">
        <v>0.12648644000000001</v>
      </c>
      <c r="Q103" s="129"/>
      <c r="R103" s="129"/>
      <c r="S103" s="129"/>
    </row>
    <row r="104" spans="1:19" hidden="1" outlineLevel="1">
      <c r="A104" s="9">
        <v>43374</v>
      </c>
      <c r="B104" s="129">
        <v>7721.2468348800003</v>
      </c>
      <c r="C104" s="129">
        <v>0.97108762000000004</v>
      </c>
      <c r="D104" s="129">
        <v>0</v>
      </c>
      <c r="E104" s="129">
        <v>0.97108762000000004</v>
      </c>
      <c r="F104" s="129">
        <v>0</v>
      </c>
      <c r="G104" s="129">
        <v>0</v>
      </c>
      <c r="H104" s="129">
        <v>0</v>
      </c>
      <c r="I104" s="129">
        <v>4035.03939502</v>
      </c>
      <c r="J104" s="129">
        <v>39.82972968</v>
      </c>
      <c r="K104" s="129">
        <v>3995.2096653399999</v>
      </c>
      <c r="L104" s="129">
        <v>3685.2363522400001</v>
      </c>
      <c r="M104" s="129">
        <v>3681.3088371099998</v>
      </c>
      <c r="N104" s="129">
        <v>3.9275151300000002</v>
      </c>
      <c r="O104" s="129">
        <v>0</v>
      </c>
      <c r="P104" s="129">
        <v>0.12770688999999999</v>
      </c>
      <c r="Q104" s="129"/>
      <c r="R104" s="129"/>
      <c r="S104" s="129"/>
    </row>
    <row r="105" spans="1:19" hidden="1" outlineLevel="1">
      <c r="A105" s="9">
        <v>43405</v>
      </c>
      <c r="B105" s="129">
        <v>7901.3306929600003</v>
      </c>
      <c r="C105" s="129">
        <v>1.0023407</v>
      </c>
      <c r="D105" s="129">
        <v>0</v>
      </c>
      <c r="E105" s="129">
        <v>1.0023407</v>
      </c>
      <c r="F105" s="129">
        <v>0</v>
      </c>
      <c r="G105" s="129">
        <v>0</v>
      </c>
      <c r="H105" s="129">
        <v>0</v>
      </c>
      <c r="I105" s="129">
        <v>4173.0880920500003</v>
      </c>
      <c r="J105" s="129">
        <v>42.309409199999997</v>
      </c>
      <c r="K105" s="129">
        <v>4130.7786828500002</v>
      </c>
      <c r="L105" s="129">
        <v>3727.2402602100001</v>
      </c>
      <c r="M105" s="129">
        <v>3722.87225928</v>
      </c>
      <c r="N105" s="129">
        <v>4.36800093</v>
      </c>
      <c r="O105" s="129">
        <v>0</v>
      </c>
      <c r="P105" s="129">
        <v>0.12905469</v>
      </c>
      <c r="Q105" s="129"/>
      <c r="R105" s="129"/>
      <c r="S105" s="129"/>
    </row>
    <row r="106" spans="1:19" hidden="1" outlineLevel="1">
      <c r="A106" s="9">
        <v>43435</v>
      </c>
      <c r="B106" s="129">
        <v>7590.8648506600002</v>
      </c>
      <c r="C106" s="129">
        <v>3.5244417600000002</v>
      </c>
      <c r="D106" s="129">
        <v>0</v>
      </c>
      <c r="E106" s="129">
        <v>3.5244417600000002</v>
      </c>
      <c r="F106" s="129">
        <v>0</v>
      </c>
      <c r="G106" s="129">
        <v>0</v>
      </c>
      <c r="H106" s="129">
        <v>0</v>
      </c>
      <c r="I106" s="129">
        <v>4114.5225636699997</v>
      </c>
      <c r="J106" s="129">
        <v>27.632114049999998</v>
      </c>
      <c r="K106" s="129">
        <v>4086.8904496199998</v>
      </c>
      <c r="L106" s="129">
        <v>3472.8178452299999</v>
      </c>
      <c r="M106" s="129">
        <v>3470.5286479800002</v>
      </c>
      <c r="N106" s="129">
        <v>2.28919725</v>
      </c>
      <c r="O106" s="129">
        <v>0</v>
      </c>
      <c r="P106" s="129">
        <v>0.13050427000000001</v>
      </c>
      <c r="Q106" s="129"/>
      <c r="R106" s="129"/>
      <c r="S106" s="129"/>
    </row>
    <row r="107" spans="1:19" hidden="1" outlineLevel="1">
      <c r="A107" s="9">
        <v>43466</v>
      </c>
      <c r="B107" s="129">
        <v>7580.5474264100003</v>
      </c>
      <c r="C107" s="129">
        <v>4.7400874599999998</v>
      </c>
      <c r="D107" s="129">
        <v>0</v>
      </c>
      <c r="E107" s="129">
        <v>4.7400874599999998</v>
      </c>
      <c r="F107" s="129">
        <v>0</v>
      </c>
      <c r="G107" s="129">
        <v>0</v>
      </c>
      <c r="H107" s="129">
        <v>0</v>
      </c>
      <c r="I107" s="129">
        <v>4056.7839073</v>
      </c>
      <c r="J107" s="129">
        <v>22.219303379999999</v>
      </c>
      <c r="K107" s="129">
        <v>4034.5646039200001</v>
      </c>
      <c r="L107" s="129">
        <v>3519.02343165</v>
      </c>
      <c r="M107" s="129">
        <v>3516.9337372099999</v>
      </c>
      <c r="N107" s="129">
        <v>2.0896944400000002</v>
      </c>
      <c r="O107" s="129">
        <v>0</v>
      </c>
      <c r="P107" s="129">
        <v>0.13205729999999999</v>
      </c>
      <c r="Q107" s="129"/>
      <c r="R107" s="129"/>
      <c r="S107" s="129"/>
    </row>
    <row r="108" spans="1:19" hidden="1" outlineLevel="1">
      <c r="A108" s="9">
        <v>43497</v>
      </c>
      <c r="B108" s="129">
        <v>7533.8815334700002</v>
      </c>
      <c r="C108" s="129">
        <v>4.6305940999999997</v>
      </c>
      <c r="D108" s="129">
        <v>0</v>
      </c>
      <c r="E108" s="129">
        <v>4.6305940999999997</v>
      </c>
      <c r="F108" s="129">
        <v>0</v>
      </c>
      <c r="G108" s="129">
        <v>0</v>
      </c>
      <c r="H108" s="129">
        <v>0</v>
      </c>
      <c r="I108" s="129">
        <v>4018.5820789700001</v>
      </c>
      <c r="J108" s="129">
        <v>58.54606587</v>
      </c>
      <c r="K108" s="129">
        <v>3960.0360131000002</v>
      </c>
      <c r="L108" s="129">
        <v>3510.6688604000001</v>
      </c>
      <c r="M108" s="129">
        <v>3508.70812656</v>
      </c>
      <c r="N108" s="129">
        <v>1.9607338400000001</v>
      </c>
      <c r="O108" s="129">
        <v>0</v>
      </c>
      <c r="P108" s="129">
        <v>0.13327099000000001</v>
      </c>
      <c r="Q108" s="129"/>
      <c r="R108" s="129"/>
      <c r="S108" s="129"/>
    </row>
    <row r="109" spans="1:19" hidden="1" outlineLevel="1">
      <c r="A109" s="9">
        <v>43525</v>
      </c>
      <c r="B109" s="129">
        <v>7682.53266497</v>
      </c>
      <c r="C109" s="129">
        <v>4.5316262399999996</v>
      </c>
      <c r="D109" s="129">
        <v>0</v>
      </c>
      <c r="E109" s="129">
        <v>4.5316262399999996</v>
      </c>
      <c r="F109" s="129">
        <v>0</v>
      </c>
      <c r="G109" s="129">
        <v>0</v>
      </c>
      <c r="H109" s="129">
        <v>0</v>
      </c>
      <c r="I109" s="129">
        <v>4116.1367049199998</v>
      </c>
      <c r="J109" s="129">
        <v>67.893135520000001</v>
      </c>
      <c r="K109" s="129">
        <v>4048.2435694000001</v>
      </c>
      <c r="L109" s="129">
        <v>3561.8643338100001</v>
      </c>
      <c r="M109" s="129">
        <v>3560.0957700099998</v>
      </c>
      <c r="N109" s="129">
        <v>1.7685637999999999</v>
      </c>
      <c r="O109" s="129">
        <v>0</v>
      </c>
      <c r="P109" s="129">
        <v>0.1347189</v>
      </c>
      <c r="Q109" s="129"/>
      <c r="R109" s="129"/>
      <c r="S109" s="129"/>
    </row>
    <row r="110" spans="1:19" hidden="1" outlineLevel="1">
      <c r="A110" s="9">
        <v>43556</v>
      </c>
      <c r="B110" s="129">
        <v>7653.10610602</v>
      </c>
      <c r="C110" s="129">
        <v>4.4341311499999998</v>
      </c>
      <c r="D110" s="129">
        <v>0</v>
      </c>
      <c r="E110" s="129">
        <v>4.4341311499999998</v>
      </c>
      <c r="F110" s="129">
        <v>0</v>
      </c>
      <c r="G110" s="129">
        <v>0</v>
      </c>
      <c r="H110" s="129">
        <v>0</v>
      </c>
      <c r="I110" s="129">
        <v>4113.9208569399998</v>
      </c>
      <c r="J110" s="129">
        <v>54.344452570000001</v>
      </c>
      <c r="K110" s="129">
        <v>4059.5764043700001</v>
      </c>
      <c r="L110" s="129">
        <v>3534.75111793</v>
      </c>
      <c r="M110" s="129">
        <v>3533.01462214</v>
      </c>
      <c r="N110" s="129">
        <v>1.73649579</v>
      </c>
      <c r="O110" s="129">
        <v>0</v>
      </c>
      <c r="P110" s="129">
        <v>0.13610970999999999</v>
      </c>
      <c r="Q110" s="129"/>
      <c r="R110" s="129"/>
      <c r="S110" s="129"/>
    </row>
    <row r="111" spans="1:19" hidden="1" outlineLevel="1">
      <c r="A111" s="9">
        <v>43586</v>
      </c>
      <c r="B111" s="129">
        <v>7638.0919842699996</v>
      </c>
      <c r="C111" s="129">
        <v>4.2058397000000003</v>
      </c>
      <c r="D111" s="129">
        <v>0</v>
      </c>
      <c r="E111" s="129">
        <v>4.2058397000000003</v>
      </c>
      <c r="F111" s="129">
        <v>0</v>
      </c>
      <c r="G111" s="129">
        <v>0</v>
      </c>
      <c r="H111" s="129">
        <v>0</v>
      </c>
      <c r="I111" s="129">
        <v>4043.3283980000001</v>
      </c>
      <c r="J111" s="129">
        <v>37.303603029999998</v>
      </c>
      <c r="K111" s="129">
        <v>4006.0247949700001</v>
      </c>
      <c r="L111" s="129">
        <v>3590.5577465699998</v>
      </c>
      <c r="M111" s="129">
        <v>3588.9695254899998</v>
      </c>
      <c r="N111" s="129">
        <v>1.5882210800000001</v>
      </c>
      <c r="O111" s="129">
        <v>0</v>
      </c>
      <c r="P111" s="129">
        <v>0.13760553</v>
      </c>
      <c r="Q111" s="129"/>
      <c r="R111" s="129"/>
      <c r="S111" s="129"/>
    </row>
    <row r="112" spans="1:19" hidden="1" outlineLevel="1">
      <c r="A112" s="9">
        <v>43617</v>
      </c>
      <c r="B112" s="129">
        <v>7418.5727442400002</v>
      </c>
      <c r="C112" s="129">
        <v>3.30634082</v>
      </c>
      <c r="D112" s="129">
        <v>0</v>
      </c>
      <c r="E112" s="129">
        <v>3.30634082</v>
      </c>
      <c r="F112" s="129">
        <v>0</v>
      </c>
      <c r="G112" s="129">
        <v>0</v>
      </c>
      <c r="H112" s="129">
        <v>0</v>
      </c>
      <c r="I112" s="129">
        <v>4157.09489682</v>
      </c>
      <c r="J112" s="129">
        <v>42.43219835</v>
      </c>
      <c r="K112" s="129">
        <v>4114.6626984699997</v>
      </c>
      <c r="L112" s="129">
        <v>3258.1715066000002</v>
      </c>
      <c r="M112" s="129">
        <v>3256.5330790799999</v>
      </c>
      <c r="N112" s="129">
        <v>1.63842752</v>
      </c>
      <c r="O112" s="129">
        <v>0</v>
      </c>
      <c r="P112" s="129">
        <v>0.13914109</v>
      </c>
      <c r="Q112" s="129"/>
      <c r="R112" s="129"/>
      <c r="S112" s="129"/>
    </row>
    <row r="113" spans="1:19" hidden="1" outlineLevel="1">
      <c r="A113" s="9">
        <v>43647</v>
      </c>
      <c r="B113" s="129">
        <v>7407.19530829</v>
      </c>
      <c r="C113" s="129">
        <v>3.1762690899999999</v>
      </c>
      <c r="D113" s="129">
        <v>0</v>
      </c>
      <c r="E113" s="129">
        <v>3.1762690899999999</v>
      </c>
      <c r="F113" s="129">
        <v>0</v>
      </c>
      <c r="G113" s="129">
        <v>0</v>
      </c>
      <c r="H113" s="129">
        <v>0</v>
      </c>
      <c r="I113" s="129">
        <v>4117.3796141399998</v>
      </c>
      <c r="J113" s="129">
        <v>45.552716220000001</v>
      </c>
      <c r="K113" s="129">
        <v>4071.8268979200002</v>
      </c>
      <c r="L113" s="129">
        <v>3286.6394250600001</v>
      </c>
      <c r="M113" s="129">
        <v>3283.7242562800002</v>
      </c>
      <c r="N113" s="129">
        <v>2.9151687800000001</v>
      </c>
      <c r="O113" s="129">
        <v>0</v>
      </c>
      <c r="P113" s="129">
        <v>0.15160492</v>
      </c>
      <c r="Q113" s="129"/>
      <c r="R113" s="129"/>
      <c r="S113" s="129"/>
    </row>
    <row r="114" spans="1:19" hidden="1" outlineLevel="1">
      <c r="A114" s="9">
        <v>43678</v>
      </c>
      <c r="B114" s="129">
        <v>7584.1755872000003</v>
      </c>
      <c r="C114" s="129">
        <v>3.03552709</v>
      </c>
      <c r="D114" s="129">
        <v>0</v>
      </c>
      <c r="E114" s="129">
        <v>3.03552709</v>
      </c>
      <c r="F114" s="129">
        <v>0</v>
      </c>
      <c r="G114" s="129">
        <v>0</v>
      </c>
      <c r="H114" s="129">
        <v>0</v>
      </c>
      <c r="I114" s="129">
        <v>4243.8303761899997</v>
      </c>
      <c r="J114" s="129">
        <v>56.439449349999997</v>
      </c>
      <c r="K114" s="129">
        <v>4187.3909268400002</v>
      </c>
      <c r="L114" s="129">
        <v>3337.3096839200002</v>
      </c>
      <c r="M114" s="129">
        <v>3333.67980502</v>
      </c>
      <c r="N114" s="129">
        <v>3.6298789</v>
      </c>
      <c r="O114" s="129">
        <v>0</v>
      </c>
      <c r="P114" s="129">
        <v>0.15276558000000001</v>
      </c>
      <c r="Q114" s="129"/>
      <c r="R114" s="129"/>
      <c r="S114" s="129"/>
    </row>
    <row r="115" spans="1:19" hidden="1" outlineLevel="1">
      <c r="A115" s="9">
        <v>43709</v>
      </c>
      <c r="B115" s="129">
        <v>7541.4786595699998</v>
      </c>
      <c r="C115" s="129">
        <v>2.8864803600000002</v>
      </c>
      <c r="D115" s="129">
        <v>0</v>
      </c>
      <c r="E115" s="129">
        <v>2.8864803600000002</v>
      </c>
      <c r="F115" s="129">
        <v>0</v>
      </c>
      <c r="G115" s="129">
        <v>0</v>
      </c>
      <c r="H115" s="129">
        <v>0</v>
      </c>
      <c r="I115" s="129">
        <v>4236.9261494700004</v>
      </c>
      <c r="J115" s="129">
        <v>93.449471149999994</v>
      </c>
      <c r="K115" s="129">
        <v>4143.4766783200002</v>
      </c>
      <c r="L115" s="129">
        <v>3301.6660297399999</v>
      </c>
      <c r="M115" s="129">
        <v>3291.3618735700002</v>
      </c>
      <c r="N115" s="129">
        <v>10.304156170000001</v>
      </c>
      <c r="O115" s="129">
        <v>0</v>
      </c>
      <c r="P115" s="129">
        <v>0.17795314000000001</v>
      </c>
      <c r="Q115" s="129"/>
      <c r="R115" s="129"/>
      <c r="S115" s="129"/>
    </row>
    <row r="116" spans="1:19" hidden="1" outlineLevel="1">
      <c r="A116" s="9">
        <v>43739</v>
      </c>
      <c r="B116" s="129">
        <v>7663.4059912700004</v>
      </c>
      <c r="C116" s="129">
        <v>2.8063973799999999</v>
      </c>
      <c r="D116" s="129">
        <v>0</v>
      </c>
      <c r="E116" s="129">
        <v>2.8063973799999999</v>
      </c>
      <c r="F116" s="129">
        <v>0</v>
      </c>
      <c r="G116" s="129">
        <v>0</v>
      </c>
      <c r="H116" s="129">
        <v>0</v>
      </c>
      <c r="I116" s="129">
        <v>4291.8200452399997</v>
      </c>
      <c r="J116" s="129">
        <v>104.08651784</v>
      </c>
      <c r="K116" s="129">
        <v>4187.7335273999997</v>
      </c>
      <c r="L116" s="129">
        <v>3368.7795486499999</v>
      </c>
      <c r="M116" s="129">
        <v>3354.62520769</v>
      </c>
      <c r="N116" s="129">
        <v>14.154340960000001</v>
      </c>
      <c r="O116" s="129">
        <v>0</v>
      </c>
      <c r="P116" s="129">
        <v>0.17906340000000001</v>
      </c>
      <c r="Q116" s="129"/>
      <c r="R116" s="129"/>
      <c r="S116" s="129"/>
    </row>
    <row r="117" spans="1:19" hidden="1" outlineLevel="1">
      <c r="A117" s="9">
        <v>43770</v>
      </c>
      <c r="B117" s="129">
        <v>7655.1558931400004</v>
      </c>
      <c r="C117" s="129">
        <v>2.7021219400000001</v>
      </c>
      <c r="D117" s="129">
        <v>0</v>
      </c>
      <c r="E117" s="129">
        <v>2.7021219400000001</v>
      </c>
      <c r="F117" s="129">
        <v>0</v>
      </c>
      <c r="G117" s="129">
        <v>0</v>
      </c>
      <c r="H117" s="129">
        <v>0</v>
      </c>
      <c r="I117" s="129">
        <v>4282.8240567000003</v>
      </c>
      <c r="J117" s="129">
        <v>103.13725135</v>
      </c>
      <c r="K117" s="129">
        <v>4179.6868053500002</v>
      </c>
      <c r="L117" s="129">
        <v>3369.6297144999999</v>
      </c>
      <c r="M117" s="129">
        <v>3349.0389086499999</v>
      </c>
      <c r="N117" s="129">
        <v>20.590805849999999</v>
      </c>
      <c r="O117" s="129">
        <v>0</v>
      </c>
      <c r="P117" s="129">
        <v>0.17916747</v>
      </c>
      <c r="Q117" s="129"/>
      <c r="R117" s="129"/>
      <c r="S117" s="129"/>
    </row>
    <row r="118" spans="1:19" hidden="1" outlineLevel="1">
      <c r="A118" s="9">
        <v>43800</v>
      </c>
      <c r="B118" s="129">
        <v>7463.5236480800004</v>
      </c>
      <c r="C118" s="129">
        <v>2.5654547299999999</v>
      </c>
      <c r="D118" s="129">
        <v>0</v>
      </c>
      <c r="E118" s="129">
        <v>2.5654547299999999</v>
      </c>
      <c r="F118" s="129">
        <v>0</v>
      </c>
      <c r="G118" s="129">
        <v>0</v>
      </c>
      <c r="H118" s="129">
        <v>0</v>
      </c>
      <c r="I118" s="129">
        <v>4053.2607136000001</v>
      </c>
      <c r="J118" s="129">
        <v>118.45570513</v>
      </c>
      <c r="K118" s="129">
        <v>3934.8050084699998</v>
      </c>
      <c r="L118" s="129">
        <v>3407.6974797500002</v>
      </c>
      <c r="M118" s="129">
        <v>3389.6947523499998</v>
      </c>
      <c r="N118" s="129">
        <v>18.002727400000001</v>
      </c>
      <c r="O118" s="129">
        <v>0</v>
      </c>
      <c r="P118" s="129">
        <v>0.49914096000000002</v>
      </c>
      <c r="Q118" s="129"/>
      <c r="R118" s="129"/>
      <c r="S118" s="129"/>
    </row>
    <row r="119" spans="1:19" hidden="1" outlineLevel="1">
      <c r="A119" s="9">
        <v>43831</v>
      </c>
      <c r="B119" s="129">
        <v>7577.9420098800001</v>
      </c>
      <c r="C119" s="129">
        <v>2.4453209600000001</v>
      </c>
      <c r="D119" s="129">
        <v>0</v>
      </c>
      <c r="E119" s="129">
        <v>2.4453209600000001</v>
      </c>
      <c r="F119" s="129">
        <v>0</v>
      </c>
      <c r="G119" s="129">
        <v>0</v>
      </c>
      <c r="H119" s="129">
        <v>0</v>
      </c>
      <c r="I119" s="129">
        <v>4111.9552854499998</v>
      </c>
      <c r="J119" s="129">
        <v>94.51115034</v>
      </c>
      <c r="K119" s="129">
        <v>4017.4441351099999</v>
      </c>
      <c r="L119" s="129">
        <v>3463.5414034700002</v>
      </c>
      <c r="M119" s="129">
        <v>3448.2917123500001</v>
      </c>
      <c r="N119" s="129">
        <v>15.24969112</v>
      </c>
      <c r="O119" s="129">
        <v>0</v>
      </c>
      <c r="P119" s="129">
        <v>0.49251545000000002</v>
      </c>
      <c r="Q119" s="129"/>
      <c r="R119" s="129"/>
      <c r="S119" s="129"/>
    </row>
    <row r="120" spans="1:19" hidden="1" outlineLevel="1">
      <c r="A120" s="9">
        <v>43862</v>
      </c>
      <c r="B120" s="129">
        <v>7572.7040529699998</v>
      </c>
      <c r="C120" s="129">
        <v>2.3756106400000001</v>
      </c>
      <c r="D120" s="129">
        <v>0</v>
      </c>
      <c r="E120" s="129">
        <v>2.3756106400000001</v>
      </c>
      <c r="F120" s="129">
        <v>0</v>
      </c>
      <c r="G120" s="129">
        <v>0</v>
      </c>
      <c r="H120" s="129">
        <v>0</v>
      </c>
      <c r="I120" s="129">
        <v>4068.73904408</v>
      </c>
      <c r="J120" s="129">
        <v>101.93759267</v>
      </c>
      <c r="K120" s="129">
        <v>3966.80145141</v>
      </c>
      <c r="L120" s="129">
        <v>3501.5893982500002</v>
      </c>
      <c r="M120" s="129">
        <v>3493.58550397</v>
      </c>
      <c r="N120" s="129">
        <v>8.0038942800000008</v>
      </c>
      <c r="O120" s="129">
        <v>0</v>
      </c>
      <c r="P120" s="129">
        <v>0.49481244000000002</v>
      </c>
      <c r="Q120" s="129"/>
      <c r="R120" s="129"/>
      <c r="S120" s="129"/>
    </row>
    <row r="121" spans="1:19" hidden="1" outlineLevel="1">
      <c r="A121" s="9">
        <v>43891</v>
      </c>
      <c r="B121" s="129">
        <v>7992.8191258099996</v>
      </c>
      <c r="C121" s="129">
        <v>2.23605353</v>
      </c>
      <c r="D121" s="129">
        <v>0</v>
      </c>
      <c r="E121" s="129">
        <v>2.23605353</v>
      </c>
      <c r="F121" s="129">
        <v>0</v>
      </c>
      <c r="G121" s="129">
        <v>0</v>
      </c>
      <c r="H121" s="129">
        <v>0</v>
      </c>
      <c r="I121" s="129">
        <v>4418.0710970700002</v>
      </c>
      <c r="J121" s="129">
        <v>107.24749804</v>
      </c>
      <c r="K121" s="129">
        <v>4310.82359903</v>
      </c>
      <c r="L121" s="129">
        <v>3572.5119752099999</v>
      </c>
      <c r="M121" s="129">
        <v>3564.98195403</v>
      </c>
      <c r="N121" s="129">
        <v>7.5300211800000003</v>
      </c>
      <c r="O121" s="129">
        <v>0</v>
      </c>
      <c r="P121" s="129">
        <v>0.49805016000000002</v>
      </c>
      <c r="Q121" s="129"/>
      <c r="R121" s="129"/>
      <c r="S121" s="129"/>
    </row>
    <row r="122" spans="1:19" hidden="1" outlineLevel="1">
      <c r="A122" s="9">
        <v>43922</v>
      </c>
      <c r="B122" s="129">
        <v>8059.0355356</v>
      </c>
      <c r="C122" s="129">
        <v>2.1329808400000001</v>
      </c>
      <c r="D122" s="129">
        <v>0</v>
      </c>
      <c r="E122" s="129">
        <v>2.1329808400000001</v>
      </c>
      <c r="F122" s="129">
        <v>0</v>
      </c>
      <c r="G122" s="129">
        <v>0</v>
      </c>
      <c r="H122" s="129">
        <v>0</v>
      </c>
      <c r="I122" s="129">
        <v>4612.3266491100003</v>
      </c>
      <c r="J122" s="129">
        <v>108.1805086</v>
      </c>
      <c r="K122" s="129">
        <v>4504.1461405099999</v>
      </c>
      <c r="L122" s="129">
        <v>3444.5759056500001</v>
      </c>
      <c r="M122" s="129">
        <v>3437.24824463</v>
      </c>
      <c r="N122" s="129">
        <v>7.3276610199999999</v>
      </c>
      <c r="O122" s="129">
        <v>0</v>
      </c>
      <c r="P122" s="129">
        <v>0.48834755000000002</v>
      </c>
      <c r="Q122" s="129"/>
      <c r="R122" s="129"/>
      <c r="S122" s="129"/>
    </row>
    <row r="123" spans="1:19" hidden="1" outlineLevel="1">
      <c r="A123" s="9">
        <v>43952</v>
      </c>
      <c r="B123" s="129">
        <v>7972.1291150500001</v>
      </c>
      <c r="C123" s="129">
        <v>1.9948891600000001</v>
      </c>
      <c r="D123" s="129">
        <v>0</v>
      </c>
      <c r="E123" s="129">
        <v>1.9948891600000001</v>
      </c>
      <c r="F123" s="129">
        <v>0</v>
      </c>
      <c r="G123" s="129">
        <v>0</v>
      </c>
      <c r="H123" s="129">
        <v>0</v>
      </c>
      <c r="I123" s="129">
        <v>4536.4412702600002</v>
      </c>
      <c r="J123" s="129">
        <v>110.06385496999999</v>
      </c>
      <c r="K123" s="129">
        <v>4426.3774152899996</v>
      </c>
      <c r="L123" s="129">
        <v>3433.6929556300001</v>
      </c>
      <c r="M123" s="129">
        <v>3426.2561934</v>
      </c>
      <c r="N123" s="129">
        <v>7.4367622300000003</v>
      </c>
      <c r="O123" s="129">
        <v>0</v>
      </c>
      <c r="P123" s="129">
        <v>0.48939450000000001</v>
      </c>
      <c r="Q123" s="129"/>
      <c r="R123" s="129"/>
      <c r="S123" s="129"/>
    </row>
    <row r="124" spans="1:19" hidden="1" outlineLevel="1">
      <c r="A124" s="9">
        <v>43983</v>
      </c>
      <c r="B124" s="129">
        <v>8018.4273537199997</v>
      </c>
      <c r="C124" s="129">
        <v>1.8828752600000001</v>
      </c>
      <c r="D124" s="129">
        <v>0</v>
      </c>
      <c r="E124" s="129">
        <v>1.8828752600000001</v>
      </c>
      <c r="F124" s="129">
        <v>0</v>
      </c>
      <c r="G124" s="129">
        <v>0</v>
      </c>
      <c r="H124" s="129">
        <v>0</v>
      </c>
      <c r="I124" s="129">
        <v>4580.3697371099997</v>
      </c>
      <c r="J124" s="129">
        <v>103.92686685</v>
      </c>
      <c r="K124" s="129">
        <v>4476.4428702599998</v>
      </c>
      <c r="L124" s="129">
        <v>3436.1747413500002</v>
      </c>
      <c r="M124" s="129">
        <v>3429.3020912000002</v>
      </c>
      <c r="N124" s="129">
        <v>6.8726501500000001</v>
      </c>
      <c r="O124" s="129">
        <v>0</v>
      </c>
      <c r="P124" s="129">
        <v>0.48729992</v>
      </c>
      <c r="Q124" s="129"/>
      <c r="R124" s="129"/>
      <c r="S124" s="129"/>
    </row>
    <row r="125" spans="1:19" hidden="1" outlineLevel="1">
      <c r="A125" s="9">
        <v>44013</v>
      </c>
      <c r="B125" s="129">
        <v>8069.0098558999998</v>
      </c>
      <c r="C125" s="129">
        <v>1.7821800800000001</v>
      </c>
      <c r="D125" s="129">
        <v>0</v>
      </c>
      <c r="E125" s="129">
        <v>1.7821800800000001</v>
      </c>
      <c r="F125" s="129">
        <v>0</v>
      </c>
      <c r="G125" s="129">
        <v>0</v>
      </c>
      <c r="H125" s="129">
        <v>0</v>
      </c>
      <c r="I125" s="129">
        <v>4578.0545613599998</v>
      </c>
      <c r="J125" s="129">
        <v>99.352013389999996</v>
      </c>
      <c r="K125" s="129">
        <v>4478.7025479699996</v>
      </c>
      <c r="L125" s="129">
        <v>3489.1731144599999</v>
      </c>
      <c r="M125" s="129">
        <v>3482.5986176500001</v>
      </c>
      <c r="N125" s="129">
        <v>6.5744968100000003</v>
      </c>
      <c r="O125" s="129">
        <v>0</v>
      </c>
      <c r="P125" s="129">
        <v>0.48670687000000001</v>
      </c>
      <c r="Q125" s="129"/>
      <c r="R125" s="129"/>
      <c r="S125" s="129"/>
    </row>
    <row r="126" spans="1:19" hidden="1" outlineLevel="1">
      <c r="A126" s="9">
        <v>44044</v>
      </c>
      <c r="B126" s="129">
        <v>8147.8492227400002</v>
      </c>
      <c r="C126" s="129">
        <v>1.6804078499999999</v>
      </c>
      <c r="D126" s="129">
        <v>0</v>
      </c>
      <c r="E126" s="129">
        <v>1.6804078499999999</v>
      </c>
      <c r="F126" s="129">
        <v>0</v>
      </c>
      <c r="G126" s="129">
        <v>0</v>
      </c>
      <c r="H126" s="129">
        <v>0</v>
      </c>
      <c r="I126" s="129">
        <v>4609.8629889000003</v>
      </c>
      <c r="J126" s="129">
        <v>99.463112409999994</v>
      </c>
      <c r="K126" s="129">
        <v>4510.3998764899998</v>
      </c>
      <c r="L126" s="129">
        <v>3536.3058259899999</v>
      </c>
      <c r="M126" s="129">
        <v>3529.98961345</v>
      </c>
      <c r="N126" s="129">
        <v>6.3162125400000004</v>
      </c>
      <c r="O126" s="129">
        <v>0</v>
      </c>
      <c r="P126" s="129">
        <v>0.48640968000000001</v>
      </c>
      <c r="Q126" s="129"/>
      <c r="R126" s="129"/>
      <c r="S126" s="129"/>
    </row>
    <row r="127" spans="1:19" hidden="1" outlineLevel="1">
      <c r="A127" s="9">
        <v>44075</v>
      </c>
      <c r="B127" s="129">
        <v>8306.9269512899991</v>
      </c>
      <c r="C127" s="129">
        <v>1.5824984499999999</v>
      </c>
      <c r="D127" s="129">
        <v>0</v>
      </c>
      <c r="E127" s="129">
        <v>1.5824984499999999</v>
      </c>
      <c r="F127" s="129">
        <v>0</v>
      </c>
      <c r="G127" s="129">
        <v>0</v>
      </c>
      <c r="H127" s="129">
        <v>0</v>
      </c>
      <c r="I127" s="129">
        <v>4761.0829335899998</v>
      </c>
      <c r="J127" s="129">
        <v>99.225595209999994</v>
      </c>
      <c r="K127" s="129">
        <v>4661.8573383800003</v>
      </c>
      <c r="L127" s="129">
        <v>3544.2615192500002</v>
      </c>
      <c r="M127" s="129">
        <v>3535.9524770899998</v>
      </c>
      <c r="N127" s="129">
        <v>8.3090421600000006</v>
      </c>
      <c r="O127" s="129">
        <v>0</v>
      </c>
      <c r="P127" s="129">
        <v>0.49195860000000002</v>
      </c>
      <c r="Q127" s="129"/>
      <c r="R127" s="129"/>
      <c r="S127" s="129"/>
    </row>
    <row r="128" spans="1:19" hidden="1" outlineLevel="1">
      <c r="A128" s="9">
        <v>44105</v>
      </c>
      <c r="B128" s="129">
        <v>8229.9144707399992</v>
      </c>
      <c r="C128" s="129">
        <v>1.4876136900000001</v>
      </c>
      <c r="D128" s="129">
        <v>0</v>
      </c>
      <c r="E128" s="129">
        <v>1.4876136900000001</v>
      </c>
      <c r="F128" s="129">
        <v>0</v>
      </c>
      <c r="G128" s="129">
        <v>0</v>
      </c>
      <c r="H128" s="129">
        <v>0</v>
      </c>
      <c r="I128" s="129">
        <v>4823.01224146</v>
      </c>
      <c r="J128" s="129">
        <v>101.94681287</v>
      </c>
      <c r="K128" s="129">
        <v>4721.06542859</v>
      </c>
      <c r="L128" s="129">
        <v>3405.4146155899998</v>
      </c>
      <c r="M128" s="129">
        <v>3399.1851225700002</v>
      </c>
      <c r="N128" s="129">
        <v>6.2294930199999996</v>
      </c>
      <c r="O128" s="129">
        <v>0</v>
      </c>
      <c r="P128" s="129">
        <v>0.49063468999999998</v>
      </c>
      <c r="Q128" s="129"/>
      <c r="R128" s="129"/>
      <c r="S128" s="129"/>
    </row>
    <row r="129" spans="1:19" hidden="1" outlineLevel="1">
      <c r="A129" s="9">
        <v>44136</v>
      </c>
      <c r="B129" s="129">
        <v>8408.25030487</v>
      </c>
      <c r="C129" s="129">
        <v>1.36889814</v>
      </c>
      <c r="D129" s="129">
        <v>0</v>
      </c>
      <c r="E129" s="129">
        <v>1.36889814</v>
      </c>
      <c r="F129" s="129">
        <v>0</v>
      </c>
      <c r="G129" s="129">
        <v>0</v>
      </c>
      <c r="H129" s="129">
        <v>0</v>
      </c>
      <c r="I129" s="129">
        <v>4998.2907087200001</v>
      </c>
      <c r="J129" s="129">
        <v>96.537687340000005</v>
      </c>
      <c r="K129" s="129">
        <v>4901.7530213800001</v>
      </c>
      <c r="L129" s="129">
        <v>3408.5906980099999</v>
      </c>
      <c r="M129" s="129">
        <v>3401.6429927600002</v>
      </c>
      <c r="N129" s="129">
        <v>6.9477052500000003</v>
      </c>
      <c r="O129" s="129">
        <v>0</v>
      </c>
      <c r="P129" s="129">
        <v>0.50287742999999996</v>
      </c>
      <c r="Q129" s="129"/>
      <c r="R129" s="129"/>
      <c r="S129" s="129"/>
    </row>
    <row r="130" spans="1:19" hidden="1" outlineLevel="1">
      <c r="A130" s="9">
        <v>44166</v>
      </c>
      <c r="B130" s="129">
        <v>8229.9951036399998</v>
      </c>
      <c r="C130" s="129">
        <v>1.2763890600000001</v>
      </c>
      <c r="D130" s="129">
        <v>0</v>
      </c>
      <c r="E130" s="129">
        <v>1.2763890600000001</v>
      </c>
      <c r="F130" s="129">
        <v>0</v>
      </c>
      <c r="G130" s="129">
        <v>0</v>
      </c>
      <c r="H130" s="129">
        <v>0</v>
      </c>
      <c r="I130" s="129">
        <v>4899.2501631599998</v>
      </c>
      <c r="J130" s="129">
        <v>85.167370259999998</v>
      </c>
      <c r="K130" s="129">
        <v>4814.0827928999997</v>
      </c>
      <c r="L130" s="129">
        <v>3329.46855142</v>
      </c>
      <c r="M130" s="129">
        <v>3325.0568019299999</v>
      </c>
      <c r="N130" s="129">
        <v>4.4117494900000001</v>
      </c>
      <c r="O130" s="129">
        <v>0</v>
      </c>
      <c r="P130" s="129">
        <v>0.50382428999999995</v>
      </c>
      <c r="Q130" s="129"/>
      <c r="R130" s="129"/>
      <c r="S130" s="129"/>
    </row>
    <row r="131" spans="1:19" hidden="1" outlineLevel="1">
      <c r="A131" s="9">
        <v>44197</v>
      </c>
      <c r="B131" s="129">
        <v>8878.3118748899997</v>
      </c>
      <c r="C131" s="129">
        <v>1.0357037</v>
      </c>
      <c r="D131" s="129">
        <v>0</v>
      </c>
      <c r="E131" s="129">
        <v>1.0357037</v>
      </c>
      <c r="F131" s="129">
        <v>0</v>
      </c>
      <c r="G131" s="129">
        <v>0</v>
      </c>
      <c r="H131" s="129">
        <v>0</v>
      </c>
      <c r="I131" s="129">
        <v>5533.0496350399999</v>
      </c>
      <c r="J131" s="129">
        <v>79.822827700000005</v>
      </c>
      <c r="K131" s="129">
        <v>5453.2268073400001</v>
      </c>
      <c r="L131" s="129">
        <v>3344.2265361499999</v>
      </c>
      <c r="M131" s="129">
        <v>3339.9064013500001</v>
      </c>
      <c r="N131" s="129">
        <v>4.3201347999999999</v>
      </c>
      <c r="O131" s="129">
        <v>0</v>
      </c>
      <c r="P131" s="129">
        <v>0.54963333999999997</v>
      </c>
      <c r="Q131" s="129"/>
      <c r="R131" s="129"/>
      <c r="S131" s="129"/>
    </row>
    <row r="132" spans="1:19" hidden="1" outlineLevel="1">
      <c r="A132" s="9">
        <v>44228</v>
      </c>
      <c r="B132" s="129">
        <v>8903.2613239399998</v>
      </c>
      <c r="C132" s="129">
        <v>1.0122962799999999</v>
      </c>
      <c r="D132" s="129">
        <v>0</v>
      </c>
      <c r="E132" s="129">
        <v>1.0122962799999999</v>
      </c>
      <c r="F132" s="129">
        <v>0</v>
      </c>
      <c r="G132" s="129">
        <v>0</v>
      </c>
      <c r="H132" s="129">
        <v>0</v>
      </c>
      <c r="I132" s="129">
        <v>5515.96712235</v>
      </c>
      <c r="J132" s="129">
        <v>81.948284549999997</v>
      </c>
      <c r="K132" s="129">
        <v>5434.0188378000003</v>
      </c>
      <c r="L132" s="129">
        <v>3386.2819053100002</v>
      </c>
      <c r="M132" s="129">
        <v>3382.6122198399999</v>
      </c>
      <c r="N132" s="129">
        <v>3.6696854700000001</v>
      </c>
      <c r="O132" s="129">
        <v>0</v>
      </c>
      <c r="P132" s="129">
        <v>0.50365978</v>
      </c>
      <c r="Q132" s="129"/>
      <c r="R132" s="129"/>
      <c r="S132" s="129"/>
    </row>
    <row r="133" spans="1:19" hidden="1" outlineLevel="1">
      <c r="A133" s="9">
        <v>44256</v>
      </c>
      <c r="B133" s="129">
        <v>9145.5751573599991</v>
      </c>
      <c r="C133" s="129">
        <v>0.83537594000000004</v>
      </c>
      <c r="D133" s="129">
        <v>0</v>
      </c>
      <c r="E133" s="129">
        <v>0.83537594000000004</v>
      </c>
      <c r="F133" s="129">
        <v>0</v>
      </c>
      <c r="G133" s="129">
        <v>0</v>
      </c>
      <c r="H133" s="129">
        <v>0</v>
      </c>
      <c r="I133" s="129">
        <v>5669.1630185000004</v>
      </c>
      <c r="J133" s="129">
        <v>79.263079640000001</v>
      </c>
      <c r="K133" s="129">
        <v>5589.8999388599996</v>
      </c>
      <c r="L133" s="129">
        <v>3475.57676292</v>
      </c>
      <c r="M133" s="129">
        <v>3472.0161148500001</v>
      </c>
      <c r="N133" s="129">
        <v>3.5606480700000001</v>
      </c>
      <c r="O133" s="129">
        <v>0</v>
      </c>
      <c r="P133" s="129">
        <v>0.48707771</v>
      </c>
      <c r="Q133" s="129"/>
      <c r="R133" s="129"/>
      <c r="S133" s="129"/>
    </row>
    <row r="134" spans="1:19" hidden="1" outlineLevel="1">
      <c r="A134" s="9">
        <v>44287</v>
      </c>
      <c r="B134" s="129">
        <v>9210.6969020899996</v>
      </c>
      <c r="C134" s="129">
        <v>0.72528819</v>
      </c>
      <c r="D134" s="129">
        <v>0</v>
      </c>
      <c r="E134" s="129">
        <v>0.72528819</v>
      </c>
      <c r="F134" s="129">
        <v>0</v>
      </c>
      <c r="G134" s="129">
        <v>0</v>
      </c>
      <c r="H134" s="129">
        <v>0</v>
      </c>
      <c r="I134" s="129">
        <v>5686.7040726499999</v>
      </c>
      <c r="J134" s="129">
        <v>86.974096399999993</v>
      </c>
      <c r="K134" s="129">
        <v>5599.7299762499997</v>
      </c>
      <c r="L134" s="129">
        <v>3523.2675412499998</v>
      </c>
      <c r="M134" s="129">
        <v>3519.79555695</v>
      </c>
      <c r="N134" s="129">
        <v>3.4719842999999999</v>
      </c>
      <c r="O134" s="129">
        <v>0</v>
      </c>
      <c r="P134" s="129">
        <v>0.47900044000000003</v>
      </c>
      <c r="Q134" s="129"/>
      <c r="R134" s="129"/>
      <c r="S134" s="129"/>
    </row>
    <row r="135" spans="1:19" hidden="1" outlineLevel="1">
      <c r="A135" s="9">
        <v>44317</v>
      </c>
      <c r="B135" s="129">
        <v>9300.0555990100002</v>
      </c>
      <c r="C135" s="129">
        <v>0.61607796999999997</v>
      </c>
      <c r="D135" s="129">
        <v>0</v>
      </c>
      <c r="E135" s="129">
        <v>0.61607796999999997</v>
      </c>
      <c r="F135" s="129">
        <v>0</v>
      </c>
      <c r="G135" s="129">
        <v>0</v>
      </c>
      <c r="H135" s="129">
        <v>0</v>
      </c>
      <c r="I135" s="129">
        <v>5683.46711074</v>
      </c>
      <c r="J135" s="129">
        <v>81.199079010000005</v>
      </c>
      <c r="K135" s="129">
        <v>5602.2680317300001</v>
      </c>
      <c r="L135" s="129">
        <v>3615.9724102999999</v>
      </c>
      <c r="M135" s="129">
        <v>3612.6012612499999</v>
      </c>
      <c r="N135" s="129">
        <v>3.3711490500000001</v>
      </c>
      <c r="O135" s="129">
        <v>0</v>
      </c>
      <c r="P135" s="129">
        <v>0.48771600999999998</v>
      </c>
      <c r="Q135" s="129"/>
      <c r="R135" s="129"/>
      <c r="S135" s="129"/>
    </row>
    <row r="136" spans="1:19" hidden="1" outlineLevel="1">
      <c r="A136" s="9">
        <v>44348</v>
      </c>
      <c r="B136" s="129">
        <v>9553.2577113099996</v>
      </c>
      <c r="C136" s="129">
        <v>0.70848087999999998</v>
      </c>
      <c r="D136" s="129">
        <v>0</v>
      </c>
      <c r="E136" s="129">
        <v>0.70848087999999998</v>
      </c>
      <c r="F136" s="129">
        <v>17.601775880000002</v>
      </c>
      <c r="G136" s="129">
        <v>0</v>
      </c>
      <c r="H136" s="129">
        <v>17.601775880000002</v>
      </c>
      <c r="I136" s="129">
        <v>5846.66692736</v>
      </c>
      <c r="J136" s="129">
        <v>88.335645959999994</v>
      </c>
      <c r="K136" s="129">
        <v>5758.3312814000001</v>
      </c>
      <c r="L136" s="129">
        <v>3688.2805271900002</v>
      </c>
      <c r="M136" s="129">
        <v>3681.86809528</v>
      </c>
      <c r="N136" s="129">
        <v>6.4124319099999996</v>
      </c>
      <c r="O136" s="129">
        <v>0</v>
      </c>
      <c r="P136" s="129">
        <v>0.46764191999999999</v>
      </c>
      <c r="Q136" s="129"/>
      <c r="R136" s="129"/>
      <c r="S136" s="129"/>
    </row>
    <row r="137" spans="1:19" hidden="1" outlineLevel="1">
      <c r="A137" s="9">
        <v>44378</v>
      </c>
      <c r="B137" s="129">
        <v>9883.6430971499994</v>
      </c>
      <c r="C137" s="129">
        <v>0.39409261000000001</v>
      </c>
      <c r="D137" s="129">
        <v>0</v>
      </c>
      <c r="E137" s="129">
        <v>0.39409261000000001</v>
      </c>
      <c r="F137" s="129">
        <v>17.766935069999999</v>
      </c>
      <c r="G137" s="129">
        <v>0</v>
      </c>
      <c r="H137" s="129">
        <v>17.766935069999999</v>
      </c>
      <c r="I137" s="129">
        <v>6068.5228343400004</v>
      </c>
      <c r="J137" s="129">
        <v>84.517582619999999</v>
      </c>
      <c r="K137" s="129">
        <v>5984.0052517200002</v>
      </c>
      <c r="L137" s="129">
        <v>3796.9592351299998</v>
      </c>
      <c r="M137" s="129">
        <v>3789.02608362</v>
      </c>
      <c r="N137" s="129">
        <v>7.9331515100000001</v>
      </c>
      <c r="O137" s="129">
        <v>0</v>
      </c>
      <c r="P137" s="129">
        <v>2.3536080000000001E-2</v>
      </c>
      <c r="Q137" s="129"/>
      <c r="R137" s="129"/>
      <c r="S137" s="129"/>
    </row>
    <row r="138" spans="1:19" hidden="1" outlineLevel="1">
      <c r="A138" s="9">
        <v>44409</v>
      </c>
      <c r="B138" s="129">
        <v>9921.8821683499991</v>
      </c>
      <c r="C138" s="129">
        <v>0.28433962000000002</v>
      </c>
      <c r="D138" s="129">
        <v>0</v>
      </c>
      <c r="E138" s="129">
        <v>0.28433962000000002</v>
      </c>
      <c r="F138" s="129">
        <v>23.57082612</v>
      </c>
      <c r="G138" s="129">
        <v>0</v>
      </c>
      <c r="H138" s="129">
        <v>23.57082612</v>
      </c>
      <c r="I138" s="129">
        <v>5971.0283141999998</v>
      </c>
      <c r="J138" s="129">
        <v>104.11254486</v>
      </c>
      <c r="K138" s="129">
        <v>5866.9157693400002</v>
      </c>
      <c r="L138" s="129">
        <v>3926.9986884099999</v>
      </c>
      <c r="M138" s="129">
        <v>3915.4280519700001</v>
      </c>
      <c r="N138" s="129">
        <v>11.570636439999999</v>
      </c>
      <c r="O138" s="129">
        <v>0</v>
      </c>
      <c r="P138" s="129">
        <v>3.3809930000000002E-2</v>
      </c>
      <c r="Q138" s="129"/>
      <c r="R138" s="129"/>
      <c r="S138" s="129"/>
    </row>
    <row r="139" spans="1:19" hidden="1" outlineLevel="1">
      <c r="A139" s="9">
        <v>44440</v>
      </c>
      <c r="B139" s="129">
        <v>10250.422081500001</v>
      </c>
      <c r="C139" s="129">
        <v>0</v>
      </c>
      <c r="D139" s="129">
        <v>0</v>
      </c>
      <c r="E139" s="129">
        <v>0</v>
      </c>
      <c r="F139" s="129">
        <v>25.920040830000001</v>
      </c>
      <c r="G139" s="129">
        <v>0</v>
      </c>
      <c r="H139" s="129">
        <v>25.920040830000001</v>
      </c>
      <c r="I139" s="129">
        <v>6273.4394140200002</v>
      </c>
      <c r="J139" s="129">
        <v>114.4803974</v>
      </c>
      <c r="K139" s="129">
        <v>6158.9590166199996</v>
      </c>
      <c r="L139" s="129">
        <v>3951.0626266499999</v>
      </c>
      <c r="M139" s="129">
        <v>3934.42273424</v>
      </c>
      <c r="N139" s="129">
        <v>16.639892410000002</v>
      </c>
      <c r="O139" s="129">
        <v>0</v>
      </c>
      <c r="P139" s="129">
        <v>3.225753E-2</v>
      </c>
      <c r="Q139" s="129"/>
      <c r="R139" s="129"/>
      <c r="S139" s="129"/>
    </row>
    <row r="140" spans="1:19" hidden="1" outlineLevel="1">
      <c r="A140" s="9">
        <v>44470</v>
      </c>
      <c r="B140" s="129">
        <v>10579.18094819</v>
      </c>
      <c r="C140" s="129">
        <v>2.9825169699999998</v>
      </c>
      <c r="D140" s="129">
        <v>0</v>
      </c>
      <c r="E140" s="129">
        <v>2.9825169699999998</v>
      </c>
      <c r="F140" s="129">
        <v>36.275401209999998</v>
      </c>
      <c r="G140" s="129">
        <v>0</v>
      </c>
      <c r="H140" s="129">
        <v>36.275401209999998</v>
      </c>
      <c r="I140" s="129">
        <v>6570.7240099999999</v>
      </c>
      <c r="J140" s="129">
        <v>117.31840671</v>
      </c>
      <c r="K140" s="129">
        <v>6453.4056032899998</v>
      </c>
      <c r="L140" s="129">
        <v>3969.1990200099999</v>
      </c>
      <c r="M140" s="129">
        <v>3947.86849803</v>
      </c>
      <c r="N140" s="129">
        <v>21.33052198</v>
      </c>
      <c r="O140" s="129">
        <v>0</v>
      </c>
      <c r="P140" s="129">
        <v>3.076127E-2</v>
      </c>
      <c r="Q140" s="129"/>
      <c r="R140" s="129"/>
      <c r="S140" s="129"/>
    </row>
    <row r="141" spans="1:19" hidden="1" outlineLevel="1">
      <c r="A141" s="9">
        <v>44501</v>
      </c>
      <c r="B141" s="129">
        <v>10811.7454485</v>
      </c>
      <c r="C141" s="129">
        <v>2.9504103399999999</v>
      </c>
      <c r="D141" s="129">
        <v>0</v>
      </c>
      <c r="E141" s="129">
        <v>2.9504103399999999</v>
      </c>
      <c r="F141" s="129">
        <v>39.904076930000002</v>
      </c>
      <c r="G141" s="129">
        <v>0</v>
      </c>
      <c r="H141" s="129">
        <v>39.904076930000002</v>
      </c>
      <c r="I141" s="129">
        <v>6704.30458241</v>
      </c>
      <c r="J141" s="129">
        <v>102.64425179</v>
      </c>
      <c r="K141" s="129">
        <v>6601.6603306200004</v>
      </c>
      <c r="L141" s="129">
        <v>4064.5863788199999</v>
      </c>
      <c r="M141" s="129">
        <v>4039.4488495599999</v>
      </c>
      <c r="N141" s="129">
        <v>25.137529260000001</v>
      </c>
      <c r="O141" s="129">
        <v>0</v>
      </c>
      <c r="P141" s="129">
        <v>2.6197930000000001E-2</v>
      </c>
      <c r="Q141" s="129"/>
      <c r="R141" s="129"/>
      <c r="S141" s="129"/>
    </row>
    <row r="142" spans="1:19" hidden="1" outlineLevel="1">
      <c r="A142" s="9">
        <v>44531</v>
      </c>
      <c r="B142" s="129">
        <v>10924.084822590001</v>
      </c>
      <c r="C142" s="129">
        <v>2.9013513799999999</v>
      </c>
      <c r="D142" s="129">
        <v>0</v>
      </c>
      <c r="E142" s="129">
        <v>2.9013513799999999</v>
      </c>
      <c r="F142" s="129">
        <v>36.079896660000003</v>
      </c>
      <c r="G142" s="129">
        <v>0</v>
      </c>
      <c r="H142" s="129">
        <v>36.079896660000003</v>
      </c>
      <c r="I142" s="129">
        <v>6797.8835976399996</v>
      </c>
      <c r="J142" s="129">
        <v>117.93143055</v>
      </c>
      <c r="K142" s="129">
        <v>6679.9521670900003</v>
      </c>
      <c r="L142" s="129">
        <v>4087.2199769099998</v>
      </c>
      <c r="M142" s="129">
        <v>4061.6579011899998</v>
      </c>
      <c r="N142" s="129">
        <v>25.562075719999999</v>
      </c>
      <c r="O142" s="129">
        <v>0</v>
      </c>
      <c r="P142" s="129">
        <v>2.5017629999999999E-2</v>
      </c>
      <c r="Q142" s="129"/>
      <c r="R142" s="129"/>
      <c r="S142" s="129"/>
    </row>
    <row r="143" spans="1:19" hidden="1" outlineLevel="1">
      <c r="A143" s="9">
        <v>44562</v>
      </c>
      <c r="B143" s="129">
        <v>11092.857441710001</v>
      </c>
      <c r="C143" s="129">
        <v>2.85101133</v>
      </c>
      <c r="D143" s="129">
        <v>0</v>
      </c>
      <c r="E143" s="129">
        <v>2.85101133</v>
      </c>
      <c r="F143" s="129">
        <v>36.476376760000001</v>
      </c>
      <c r="G143" s="129">
        <v>0</v>
      </c>
      <c r="H143" s="129">
        <v>36.476376760000001</v>
      </c>
      <c r="I143" s="129">
        <v>6841.4544534500001</v>
      </c>
      <c r="J143" s="129">
        <v>112.78490657</v>
      </c>
      <c r="K143" s="129">
        <v>6728.6695468799999</v>
      </c>
      <c r="L143" s="129">
        <v>4212.0756001700001</v>
      </c>
      <c r="M143" s="129">
        <v>4179.8871440800003</v>
      </c>
      <c r="N143" s="129">
        <v>32.188456090000003</v>
      </c>
      <c r="O143" s="129">
        <v>0</v>
      </c>
      <c r="P143" s="129">
        <v>2.3677409999999999E-2</v>
      </c>
      <c r="Q143" s="129"/>
      <c r="R143" s="129"/>
      <c r="S143" s="129"/>
    </row>
    <row r="144" spans="1:19" hidden="1" outlineLevel="1">
      <c r="A144" s="9">
        <v>44593</v>
      </c>
      <c r="B144" s="129">
        <v>11451.28751674</v>
      </c>
      <c r="C144" s="129">
        <v>2.8474834599999999</v>
      </c>
      <c r="D144" s="129">
        <v>0</v>
      </c>
      <c r="E144" s="129">
        <v>2.8474834599999999</v>
      </c>
      <c r="F144" s="129">
        <v>36.471398090000001</v>
      </c>
      <c r="G144" s="129">
        <v>0</v>
      </c>
      <c r="H144" s="129">
        <v>36.471398090000001</v>
      </c>
      <c r="I144" s="129">
        <v>7061.19263804</v>
      </c>
      <c r="J144" s="129">
        <v>112.43188182999999</v>
      </c>
      <c r="K144" s="129">
        <v>6948.7607562100002</v>
      </c>
      <c r="L144" s="129">
        <v>4350.77599715</v>
      </c>
      <c r="M144" s="129">
        <v>4318.5968157799998</v>
      </c>
      <c r="N144" s="129">
        <v>32.179181370000002</v>
      </c>
      <c r="O144" s="129">
        <v>0</v>
      </c>
      <c r="P144" s="129">
        <v>3.6682659999999999E-2</v>
      </c>
      <c r="Q144" s="129"/>
      <c r="R144" s="129"/>
      <c r="S144" s="129"/>
    </row>
    <row r="145" spans="1:19" hidden="1" outlineLevel="1">
      <c r="A145" s="9">
        <v>44621</v>
      </c>
      <c r="B145" s="129">
        <v>11275.36509859</v>
      </c>
      <c r="C145" s="129">
        <v>2.7486090500000002</v>
      </c>
      <c r="D145" s="129">
        <v>0</v>
      </c>
      <c r="E145" s="129">
        <v>2.7486090500000002</v>
      </c>
      <c r="F145" s="129">
        <v>36.487839010000002</v>
      </c>
      <c r="G145" s="129">
        <v>0</v>
      </c>
      <c r="H145" s="129">
        <v>36.487839010000002</v>
      </c>
      <c r="I145" s="129">
        <v>6994.1722195299999</v>
      </c>
      <c r="J145" s="129">
        <v>108.61766611</v>
      </c>
      <c r="K145" s="129">
        <v>6885.55455342</v>
      </c>
      <c r="L145" s="129">
        <v>4241.9564309999996</v>
      </c>
      <c r="M145" s="129">
        <v>4209.7598417299996</v>
      </c>
      <c r="N145" s="129">
        <v>32.196589269999997</v>
      </c>
      <c r="O145" s="129">
        <v>0</v>
      </c>
      <c r="P145" s="129">
        <v>3.1441709999999998E-2</v>
      </c>
      <c r="Q145" s="129"/>
      <c r="R145" s="129"/>
      <c r="S145" s="129"/>
    </row>
    <row r="146" spans="1:19" hidden="1" outlineLevel="1">
      <c r="A146" s="9">
        <v>44652</v>
      </c>
      <c r="B146" s="129">
        <v>11691.320377780001</v>
      </c>
      <c r="C146" s="129">
        <v>2.74726676</v>
      </c>
      <c r="D146" s="129">
        <v>0</v>
      </c>
      <c r="E146" s="129">
        <v>2.74726676</v>
      </c>
      <c r="F146" s="129">
        <v>36.447379650000002</v>
      </c>
      <c r="G146" s="129">
        <v>0</v>
      </c>
      <c r="H146" s="129">
        <v>36.447379650000002</v>
      </c>
      <c r="I146" s="129">
        <v>7470.2041819100004</v>
      </c>
      <c r="J146" s="129">
        <v>105.79535540000001</v>
      </c>
      <c r="K146" s="129">
        <v>7364.4088265099999</v>
      </c>
      <c r="L146" s="129">
        <v>4181.9215494600003</v>
      </c>
      <c r="M146" s="129">
        <v>4153.1655764300003</v>
      </c>
      <c r="N146" s="129">
        <v>28.75597303</v>
      </c>
      <c r="O146" s="129">
        <v>0</v>
      </c>
      <c r="P146" s="129">
        <v>3.2744509999999998E-2</v>
      </c>
      <c r="Q146" s="129"/>
      <c r="R146" s="129"/>
      <c r="S146" s="129"/>
    </row>
    <row r="147" spans="1:19" hidden="1" outlineLevel="1">
      <c r="A147" s="9">
        <v>44682</v>
      </c>
      <c r="B147" s="129">
        <v>12101.38034503</v>
      </c>
      <c r="C147" s="129">
        <v>2.7474237800000001</v>
      </c>
      <c r="D147" s="129">
        <v>0</v>
      </c>
      <c r="E147" s="129">
        <v>2.7474237800000001</v>
      </c>
      <c r="F147" s="129">
        <v>23.04640157</v>
      </c>
      <c r="G147" s="129">
        <v>0</v>
      </c>
      <c r="H147" s="129">
        <v>23.04640157</v>
      </c>
      <c r="I147" s="129">
        <v>7903.8767820700004</v>
      </c>
      <c r="J147" s="129">
        <v>86.751110580000002</v>
      </c>
      <c r="K147" s="129">
        <v>7817.1256714900001</v>
      </c>
      <c r="L147" s="129">
        <v>4171.70973761</v>
      </c>
      <c r="M147" s="129">
        <v>4145.4966670699996</v>
      </c>
      <c r="N147" s="129">
        <v>26.21307054</v>
      </c>
      <c r="O147" s="129">
        <v>0</v>
      </c>
      <c r="P147" s="129">
        <v>8.1211249999999999E-2</v>
      </c>
      <c r="Q147" s="129"/>
      <c r="R147" s="129"/>
      <c r="S147" s="129"/>
    </row>
    <row r="148" spans="1:19" hidden="1" outlineLevel="1">
      <c r="A148" s="9">
        <v>44713</v>
      </c>
      <c r="B148" s="129">
        <v>12327.945601990001</v>
      </c>
      <c r="C148" s="129">
        <v>2.7042717299999999</v>
      </c>
      <c r="D148" s="129">
        <v>0</v>
      </c>
      <c r="E148" s="129">
        <v>2.7042717299999999</v>
      </c>
      <c r="F148" s="129">
        <v>0</v>
      </c>
      <c r="G148" s="129">
        <v>0</v>
      </c>
      <c r="H148" s="129">
        <v>0</v>
      </c>
      <c r="I148" s="129">
        <v>8225.1956508200001</v>
      </c>
      <c r="J148" s="129">
        <v>86.422655789999993</v>
      </c>
      <c r="K148" s="129">
        <v>8138.7729950299999</v>
      </c>
      <c r="L148" s="129">
        <v>4100.0456794399997</v>
      </c>
      <c r="M148" s="129">
        <v>4074.7822367200001</v>
      </c>
      <c r="N148" s="129">
        <v>25.26344272</v>
      </c>
      <c r="O148" s="129">
        <v>0</v>
      </c>
      <c r="P148" s="129">
        <v>7.7631199999999997E-2</v>
      </c>
      <c r="Q148" s="129"/>
      <c r="R148" s="129"/>
      <c r="S148" s="129"/>
    </row>
    <row r="149" spans="1:19" hidden="1" outlineLevel="1">
      <c r="A149" s="9">
        <v>44743</v>
      </c>
      <c r="B149" s="129">
        <v>13193.67110861</v>
      </c>
      <c r="C149" s="129">
        <v>2.6516358699999998</v>
      </c>
      <c r="D149" s="129">
        <v>0</v>
      </c>
      <c r="E149" s="129">
        <v>2.6516358699999998</v>
      </c>
      <c r="F149" s="129">
        <v>0</v>
      </c>
      <c r="G149" s="129">
        <v>0</v>
      </c>
      <c r="H149" s="129">
        <v>0</v>
      </c>
      <c r="I149" s="129">
        <v>9096.1683229699993</v>
      </c>
      <c r="J149" s="129">
        <v>85.900345729999998</v>
      </c>
      <c r="K149" s="129">
        <v>9010.2679772400006</v>
      </c>
      <c r="L149" s="129">
        <v>4094.8511497700001</v>
      </c>
      <c r="M149" s="129">
        <v>4069.72950257</v>
      </c>
      <c r="N149" s="129">
        <v>25.121647200000002</v>
      </c>
      <c r="O149" s="129">
        <v>0</v>
      </c>
      <c r="P149" s="129">
        <v>4.6889109999999998E-2</v>
      </c>
      <c r="Q149" s="129"/>
      <c r="R149" s="129"/>
      <c r="S149" s="129"/>
    </row>
    <row r="150" spans="1:19" hidden="1" outlineLevel="1">
      <c r="A150" s="9">
        <v>44774</v>
      </c>
      <c r="B150" s="129">
        <v>13173.782687360001</v>
      </c>
      <c r="C150" s="129">
        <v>2.5969904700000002</v>
      </c>
      <c r="D150" s="129">
        <v>0</v>
      </c>
      <c r="E150" s="129">
        <v>2.5969904700000002</v>
      </c>
      <c r="F150" s="129">
        <v>0</v>
      </c>
      <c r="G150" s="129">
        <v>0</v>
      </c>
      <c r="H150" s="129">
        <v>0</v>
      </c>
      <c r="I150" s="129">
        <v>9113.4585547799998</v>
      </c>
      <c r="J150" s="129">
        <v>80.78003391</v>
      </c>
      <c r="K150" s="129">
        <v>9032.6785208700003</v>
      </c>
      <c r="L150" s="129">
        <v>4057.7271421099999</v>
      </c>
      <c r="M150" s="129">
        <v>4032.6992705500002</v>
      </c>
      <c r="N150" s="129">
        <v>25.027871560000001</v>
      </c>
      <c r="O150" s="129">
        <v>0</v>
      </c>
      <c r="P150" s="129">
        <v>3.0357060000000002E-2</v>
      </c>
      <c r="Q150" s="129"/>
      <c r="R150" s="129"/>
      <c r="S150" s="129"/>
    </row>
    <row r="151" spans="1:19" hidden="1" outlineLevel="1">
      <c r="A151" s="9">
        <v>44805</v>
      </c>
      <c r="B151" s="129">
        <v>13094.29355864</v>
      </c>
      <c r="C151" s="129">
        <v>2.5406220400000001</v>
      </c>
      <c r="D151" s="129">
        <v>0</v>
      </c>
      <c r="E151" s="129">
        <v>2.5406220400000001</v>
      </c>
      <c r="F151" s="129">
        <v>0</v>
      </c>
      <c r="G151" s="129">
        <v>0</v>
      </c>
      <c r="H151" s="129">
        <v>0</v>
      </c>
      <c r="I151" s="129">
        <v>9071.7188302100003</v>
      </c>
      <c r="J151" s="129">
        <v>79.951736479999994</v>
      </c>
      <c r="K151" s="129">
        <v>8991.7670937300009</v>
      </c>
      <c r="L151" s="129">
        <v>4020.03410639</v>
      </c>
      <c r="M151" s="129">
        <v>3995.7750055500001</v>
      </c>
      <c r="N151" s="129">
        <v>24.259100839999999</v>
      </c>
      <c r="O151" s="129">
        <v>0</v>
      </c>
      <c r="P151" s="129">
        <v>2.9110480000000001E-2</v>
      </c>
      <c r="Q151" s="129"/>
      <c r="R151" s="129"/>
      <c r="S151" s="129"/>
    </row>
    <row r="152" spans="1:19" hidden="1" outlineLevel="1">
      <c r="A152" s="9">
        <v>44835</v>
      </c>
      <c r="B152" s="129">
        <v>12857.054046290001</v>
      </c>
      <c r="C152" s="129">
        <v>2.5451895900000001</v>
      </c>
      <c r="D152" s="129">
        <v>0</v>
      </c>
      <c r="E152" s="129">
        <v>2.5451895900000001</v>
      </c>
      <c r="F152" s="129">
        <v>0</v>
      </c>
      <c r="G152" s="129">
        <v>0</v>
      </c>
      <c r="H152" s="129">
        <v>0</v>
      </c>
      <c r="I152" s="129">
        <v>8888.0477801500001</v>
      </c>
      <c r="J152" s="129">
        <v>74.106064790000005</v>
      </c>
      <c r="K152" s="129">
        <v>8813.9417153600007</v>
      </c>
      <c r="L152" s="129">
        <v>3966.4610765500001</v>
      </c>
      <c r="M152" s="129">
        <v>3942.6937192999999</v>
      </c>
      <c r="N152" s="129">
        <v>23.76735725</v>
      </c>
      <c r="O152" s="129">
        <v>0</v>
      </c>
      <c r="P152" s="129">
        <v>4.2500240000000002E-2</v>
      </c>
      <c r="Q152" s="129"/>
      <c r="R152" s="129"/>
      <c r="S152" s="129"/>
    </row>
    <row r="153" spans="1:19" hidden="1" outlineLevel="1">
      <c r="A153" s="9">
        <v>44866</v>
      </c>
      <c r="B153" s="129">
        <v>12829.216871189999</v>
      </c>
      <c r="C153" s="129">
        <v>2.4337313800000002</v>
      </c>
      <c r="D153" s="129">
        <v>0</v>
      </c>
      <c r="E153" s="129">
        <v>2.4337313800000002</v>
      </c>
      <c r="F153" s="129">
        <v>0</v>
      </c>
      <c r="G153" s="129">
        <v>0</v>
      </c>
      <c r="H153" s="129">
        <v>0</v>
      </c>
      <c r="I153" s="129">
        <v>8873.9757751699999</v>
      </c>
      <c r="J153" s="129">
        <v>75.28122261</v>
      </c>
      <c r="K153" s="129">
        <v>8798.6945525600004</v>
      </c>
      <c r="L153" s="129">
        <v>3952.8073646399998</v>
      </c>
      <c r="M153" s="129">
        <v>3929.241078</v>
      </c>
      <c r="N153" s="129">
        <v>23.566286640000001</v>
      </c>
      <c r="O153" s="129">
        <v>0</v>
      </c>
      <c r="P153" s="129">
        <v>2.7056779999999999E-2</v>
      </c>
      <c r="Q153" s="129"/>
      <c r="R153" s="129"/>
      <c r="S153" s="129"/>
    </row>
    <row r="154" spans="1:19" hidden="1" outlineLevel="1">
      <c r="A154" s="9">
        <v>44896</v>
      </c>
      <c r="B154" s="129">
        <v>12577.585486419999</v>
      </c>
      <c r="C154" s="129">
        <v>2.3777821800000001</v>
      </c>
      <c r="D154" s="129">
        <v>0</v>
      </c>
      <c r="E154" s="129">
        <v>2.3777821800000001</v>
      </c>
      <c r="F154" s="129">
        <v>0</v>
      </c>
      <c r="G154" s="129">
        <v>0</v>
      </c>
      <c r="H154" s="129">
        <v>0</v>
      </c>
      <c r="I154" s="129">
        <v>8986.0482215299999</v>
      </c>
      <c r="J154" s="129">
        <v>72.405922790000005</v>
      </c>
      <c r="K154" s="129">
        <v>8913.6422987400001</v>
      </c>
      <c r="L154" s="129">
        <v>3589.1594827099998</v>
      </c>
      <c r="M154" s="129">
        <v>3567.2320247299999</v>
      </c>
      <c r="N154" s="129">
        <v>21.92745798</v>
      </c>
      <c r="O154" s="129">
        <v>0</v>
      </c>
      <c r="P154" s="129">
        <v>2.5568230000000001E-2</v>
      </c>
      <c r="Q154" s="129"/>
      <c r="R154" s="129"/>
      <c r="S154" s="129"/>
    </row>
    <row r="155" spans="1:19" hidden="1" outlineLevel="1">
      <c r="A155" s="9">
        <v>44927</v>
      </c>
      <c r="B155" s="129">
        <v>12682.366653020001</v>
      </c>
      <c r="C155" s="129">
        <v>2.31944968</v>
      </c>
      <c r="D155" s="129">
        <v>0</v>
      </c>
      <c r="E155" s="129">
        <v>2.31944968</v>
      </c>
      <c r="F155" s="129">
        <v>0</v>
      </c>
      <c r="G155" s="129">
        <v>0</v>
      </c>
      <c r="H155" s="129">
        <v>0</v>
      </c>
      <c r="I155" s="129">
        <v>9050.9375211700008</v>
      </c>
      <c r="J155" s="129">
        <v>71.84571579</v>
      </c>
      <c r="K155" s="129">
        <v>8979.0918053799996</v>
      </c>
      <c r="L155" s="129">
        <v>3629.1096821699998</v>
      </c>
      <c r="M155" s="129">
        <v>3611.21971493</v>
      </c>
      <c r="N155" s="129">
        <v>17.889967240000001</v>
      </c>
      <c r="O155" s="129">
        <v>0</v>
      </c>
      <c r="P155" s="129">
        <v>2.4590210000000001E-2</v>
      </c>
      <c r="Q155" s="129"/>
      <c r="R155" s="129"/>
      <c r="S155" s="129"/>
    </row>
    <row r="156" spans="1:19" hidden="1" outlineLevel="1">
      <c r="A156" s="9">
        <v>44958</v>
      </c>
      <c r="B156" s="129">
        <v>12506.75055762</v>
      </c>
      <c r="C156" s="129">
        <v>2.2568603</v>
      </c>
      <c r="D156" s="129">
        <v>0</v>
      </c>
      <c r="E156" s="129">
        <v>2.2568603</v>
      </c>
      <c r="F156" s="129">
        <v>0</v>
      </c>
      <c r="G156" s="129">
        <v>0</v>
      </c>
      <c r="H156" s="129">
        <v>0</v>
      </c>
      <c r="I156" s="129">
        <v>8867.8475023200008</v>
      </c>
      <c r="J156" s="129">
        <v>70.161320219999993</v>
      </c>
      <c r="K156" s="129">
        <v>8797.6861821000002</v>
      </c>
      <c r="L156" s="129">
        <v>3636.6461949999998</v>
      </c>
      <c r="M156" s="129">
        <v>3619.23189103</v>
      </c>
      <c r="N156" s="129">
        <v>17.414303969999999</v>
      </c>
      <c r="O156" s="129">
        <v>0</v>
      </c>
      <c r="P156" s="129">
        <v>2.476534E-2</v>
      </c>
      <c r="Q156" s="129"/>
      <c r="R156" s="129"/>
      <c r="S156" s="129"/>
    </row>
    <row r="157" spans="1:19" hidden="1" outlineLevel="1">
      <c r="A157" s="9">
        <v>44986</v>
      </c>
      <c r="B157" s="129">
        <v>12525.507548420001</v>
      </c>
      <c r="C157" s="129">
        <v>2.1393373200000001</v>
      </c>
      <c r="D157" s="129">
        <v>0</v>
      </c>
      <c r="E157" s="129">
        <v>2.1393373200000001</v>
      </c>
      <c r="F157" s="129">
        <v>0</v>
      </c>
      <c r="G157" s="129">
        <v>0</v>
      </c>
      <c r="H157" s="129">
        <v>0</v>
      </c>
      <c r="I157" s="129">
        <v>8826.4212540400003</v>
      </c>
      <c r="J157" s="129">
        <v>69.844871389999994</v>
      </c>
      <c r="K157" s="129">
        <v>8756.5763826500006</v>
      </c>
      <c r="L157" s="129">
        <v>3696.9469570599999</v>
      </c>
      <c r="M157" s="129">
        <v>3680.9147801399999</v>
      </c>
      <c r="N157" s="129">
        <v>16.032176920000001</v>
      </c>
      <c r="O157" s="129">
        <v>0</v>
      </c>
      <c r="P157" s="129">
        <v>2.4850730000000001E-2</v>
      </c>
      <c r="Q157" s="129"/>
      <c r="R157" s="129"/>
      <c r="S157" s="129"/>
    </row>
    <row r="158" spans="1:19" hidden="1" outlineLevel="1">
      <c r="A158" s="9">
        <v>45017</v>
      </c>
      <c r="B158" s="129">
        <v>12637.333588109999</v>
      </c>
      <c r="C158" s="129">
        <v>2.07967017</v>
      </c>
      <c r="D158" s="129">
        <v>0</v>
      </c>
      <c r="E158" s="129">
        <v>2.07967017</v>
      </c>
      <c r="F158" s="129">
        <v>0</v>
      </c>
      <c r="G158" s="129">
        <v>0</v>
      </c>
      <c r="H158" s="129">
        <v>0</v>
      </c>
      <c r="I158" s="129">
        <v>8916.5254722600002</v>
      </c>
      <c r="J158" s="129">
        <v>67.818279559999993</v>
      </c>
      <c r="K158" s="129">
        <v>8848.7071926999997</v>
      </c>
      <c r="L158" s="129">
        <v>3718.7284456799998</v>
      </c>
      <c r="M158" s="129">
        <v>3704.66900493</v>
      </c>
      <c r="N158" s="129">
        <v>14.05944075</v>
      </c>
      <c r="O158" s="129">
        <v>0</v>
      </c>
      <c r="P158" s="129">
        <v>2.4085579999999999E-2</v>
      </c>
      <c r="Q158" s="129"/>
      <c r="R158" s="129"/>
      <c r="S158" s="129"/>
    </row>
    <row r="159" spans="1:19" hidden="1" outlineLevel="1">
      <c r="A159" s="9">
        <v>45047</v>
      </c>
      <c r="B159" s="129">
        <v>12557.67414786</v>
      </c>
      <c r="C159" s="129">
        <v>2.0214144100000002</v>
      </c>
      <c r="D159" s="129">
        <v>0</v>
      </c>
      <c r="E159" s="129">
        <v>2.0214144100000002</v>
      </c>
      <c r="F159" s="129">
        <v>0</v>
      </c>
      <c r="G159" s="129">
        <v>0</v>
      </c>
      <c r="H159" s="129">
        <v>0</v>
      </c>
      <c r="I159" s="129">
        <v>8754.4586416399998</v>
      </c>
      <c r="J159" s="129">
        <v>66.295516710000001</v>
      </c>
      <c r="K159" s="129">
        <v>8688.1631249300008</v>
      </c>
      <c r="L159" s="129">
        <v>3801.1940918099999</v>
      </c>
      <c r="M159" s="129">
        <v>3787.5405742799999</v>
      </c>
      <c r="N159" s="129">
        <v>13.65351753</v>
      </c>
      <c r="O159" s="129">
        <v>0</v>
      </c>
      <c r="P159" s="129">
        <v>1.7800440000000001E-2</v>
      </c>
      <c r="Q159" s="129"/>
      <c r="R159" s="129"/>
      <c r="S159" s="129"/>
    </row>
    <row r="160" spans="1:19" hidden="1" outlineLevel="1">
      <c r="A160" s="9">
        <v>45078</v>
      </c>
      <c r="B160" s="129">
        <v>12957.92983529</v>
      </c>
      <c r="C160" s="129">
        <v>2.0192553599999998</v>
      </c>
      <c r="D160" s="129">
        <v>0</v>
      </c>
      <c r="E160" s="129">
        <v>2.0192553599999998</v>
      </c>
      <c r="F160" s="129">
        <v>0</v>
      </c>
      <c r="G160" s="129">
        <v>0</v>
      </c>
      <c r="H160" s="129">
        <v>0</v>
      </c>
      <c r="I160" s="129">
        <v>9091.9082119699997</v>
      </c>
      <c r="J160" s="129">
        <v>66.031504319999996</v>
      </c>
      <c r="K160" s="129">
        <v>9025.8767076500008</v>
      </c>
      <c r="L160" s="129">
        <v>3864.0023679599999</v>
      </c>
      <c r="M160" s="129">
        <v>3851.3595788600001</v>
      </c>
      <c r="N160" s="129">
        <v>12.6427891</v>
      </c>
      <c r="O160" s="129">
        <v>0</v>
      </c>
      <c r="P160" s="129">
        <v>1.800537E-2</v>
      </c>
      <c r="Q160" s="129"/>
      <c r="R160" s="129"/>
      <c r="S160" s="129"/>
    </row>
    <row r="161" spans="1:19" hidden="1" outlineLevel="1">
      <c r="A161" s="9">
        <v>45108</v>
      </c>
      <c r="B161" s="129">
        <v>13232.374781549999</v>
      </c>
      <c r="C161" s="129">
        <v>1.9575117500000001</v>
      </c>
      <c r="D161" s="129">
        <v>0</v>
      </c>
      <c r="E161" s="129">
        <v>1.9575117500000001</v>
      </c>
      <c r="F161" s="129">
        <v>0</v>
      </c>
      <c r="G161" s="129">
        <v>0</v>
      </c>
      <c r="H161" s="129">
        <v>0</v>
      </c>
      <c r="I161" s="129">
        <v>9267.4294189200009</v>
      </c>
      <c r="J161" s="129">
        <v>65.938009609999995</v>
      </c>
      <c r="K161" s="129">
        <v>9201.4914093099997</v>
      </c>
      <c r="L161" s="129">
        <v>3962.9878508800002</v>
      </c>
      <c r="M161" s="129">
        <v>3950.6367224400001</v>
      </c>
      <c r="N161" s="129">
        <v>12.35112844</v>
      </c>
      <c r="O161" s="129">
        <v>0</v>
      </c>
      <c r="P161" s="129">
        <v>1.658217E-2</v>
      </c>
      <c r="Q161" s="129"/>
      <c r="R161" s="129"/>
      <c r="S161" s="129"/>
    </row>
    <row r="162" spans="1:19" hidden="1" outlineLevel="1">
      <c r="A162" s="9">
        <v>45139</v>
      </c>
      <c r="B162" s="129">
        <v>13462.502178389999</v>
      </c>
      <c r="C162" s="129">
        <v>1.8931130199999999</v>
      </c>
      <c r="D162" s="129">
        <v>0</v>
      </c>
      <c r="E162" s="129">
        <v>1.8931130199999999</v>
      </c>
      <c r="F162" s="129">
        <v>0</v>
      </c>
      <c r="G162" s="129">
        <v>0</v>
      </c>
      <c r="H162" s="129">
        <v>0</v>
      </c>
      <c r="I162" s="129">
        <v>9334.8330219199997</v>
      </c>
      <c r="J162" s="129">
        <v>65.973495940000006</v>
      </c>
      <c r="K162" s="129">
        <v>9268.8595259800004</v>
      </c>
      <c r="L162" s="129">
        <v>4125.7760434499996</v>
      </c>
      <c r="M162" s="129">
        <v>4113.7315910799998</v>
      </c>
      <c r="N162" s="129">
        <v>12.04445237</v>
      </c>
      <c r="O162" s="129">
        <v>0</v>
      </c>
      <c r="P162" s="129">
        <v>1.4635E-2</v>
      </c>
      <c r="Q162" s="129"/>
      <c r="R162" s="129"/>
      <c r="S162" s="129"/>
    </row>
    <row r="163" spans="1:19" hidden="1" outlineLevel="1">
      <c r="A163" s="9">
        <v>45170</v>
      </c>
      <c r="B163" s="129">
        <v>13426.93462245</v>
      </c>
      <c r="C163" s="129">
        <v>1.8273784</v>
      </c>
      <c r="D163" s="129">
        <v>0</v>
      </c>
      <c r="E163" s="129">
        <v>1.8273784</v>
      </c>
      <c r="F163" s="129">
        <v>0</v>
      </c>
      <c r="G163" s="129">
        <v>0</v>
      </c>
      <c r="H163" s="129">
        <v>0</v>
      </c>
      <c r="I163" s="129">
        <v>9229.9586685499999</v>
      </c>
      <c r="J163" s="129">
        <v>65.689044069999994</v>
      </c>
      <c r="K163" s="129">
        <v>9164.2696244800009</v>
      </c>
      <c r="L163" s="129">
        <v>4195.1485755000003</v>
      </c>
      <c r="M163" s="129">
        <v>4183.8212138999997</v>
      </c>
      <c r="N163" s="129">
        <v>11.3273616</v>
      </c>
      <c r="O163" s="129">
        <v>0</v>
      </c>
      <c r="P163" s="129">
        <v>1.3003509999999999E-2</v>
      </c>
      <c r="Q163" s="129"/>
      <c r="R163" s="129"/>
      <c r="S163" s="129"/>
    </row>
    <row r="164" spans="1:19" hidden="1" outlineLevel="1">
      <c r="A164" s="9">
        <v>45200</v>
      </c>
      <c r="B164" s="129">
        <v>13340.982255409999</v>
      </c>
      <c r="C164" s="129">
        <v>1.7626297399999999</v>
      </c>
      <c r="D164" s="129">
        <v>0</v>
      </c>
      <c r="E164" s="129">
        <v>1.7626297399999999</v>
      </c>
      <c r="F164" s="129">
        <v>0</v>
      </c>
      <c r="G164" s="129">
        <v>0</v>
      </c>
      <c r="H164" s="129">
        <v>0</v>
      </c>
      <c r="I164" s="129">
        <v>9055.8204497000006</v>
      </c>
      <c r="J164" s="129">
        <v>49.203265729999998</v>
      </c>
      <c r="K164" s="129">
        <v>9006.61718397</v>
      </c>
      <c r="L164" s="129">
        <v>4283.3991759700002</v>
      </c>
      <c r="M164" s="129">
        <v>4272.1030310799997</v>
      </c>
      <c r="N164" s="129">
        <v>11.296144890000001</v>
      </c>
      <c r="O164" s="129">
        <v>0</v>
      </c>
      <c r="P164" s="129">
        <v>1.387876E-2</v>
      </c>
      <c r="Q164" s="129"/>
      <c r="R164" s="129"/>
      <c r="S164" s="129"/>
    </row>
    <row r="165" spans="1:19" hidden="1" outlineLevel="1">
      <c r="A165" s="9">
        <v>45231</v>
      </c>
      <c r="B165" s="129">
        <v>13497.41203833</v>
      </c>
      <c r="C165" s="129">
        <v>1.69597815</v>
      </c>
      <c r="D165" s="129">
        <v>0</v>
      </c>
      <c r="E165" s="129">
        <v>1.69597815</v>
      </c>
      <c r="F165" s="129">
        <v>1.79451E-3</v>
      </c>
      <c r="G165" s="129">
        <v>0</v>
      </c>
      <c r="H165" s="129">
        <v>1.79451E-3</v>
      </c>
      <c r="I165" s="129">
        <v>9070.7855941800008</v>
      </c>
      <c r="J165" s="129">
        <v>7.8799283899999999</v>
      </c>
      <c r="K165" s="129">
        <v>9062.9056657900001</v>
      </c>
      <c r="L165" s="129">
        <v>4424.9286714899999</v>
      </c>
      <c r="M165" s="129">
        <v>4413.8379220799998</v>
      </c>
      <c r="N165" s="129">
        <v>11.090749410000001</v>
      </c>
      <c r="O165" s="129">
        <v>0</v>
      </c>
      <c r="P165" s="129">
        <v>7.3919890000000002E-2</v>
      </c>
      <c r="Q165" s="129"/>
      <c r="R165" s="129"/>
      <c r="S165" s="129"/>
    </row>
    <row r="166" spans="1:19" hidden="1" outlineLevel="1">
      <c r="A166" s="9">
        <v>45261</v>
      </c>
      <c r="B166" s="129">
        <v>13293.202953690001</v>
      </c>
      <c r="C166" s="129">
        <v>1.6466594699999999</v>
      </c>
      <c r="D166" s="129">
        <v>0</v>
      </c>
      <c r="E166" s="129">
        <v>1.6466594699999999</v>
      </c>
      <c r="F166" s="129">
        <v>3.71879E-3</v>
      </c>
      <c r="G166" s="129">
        <v>0</v>
      </c>
      <c r="H166" s="129">
        <v>3.71879E-3</v>
      </c>
      <c r="I166" s="129">
        <v>8896.0062868500008</v>
      </c>
      <c r="J166" s="129">
        <v>8.0424287000000003</v>
      </c>
      <c r="K166" s="129">
        <v>8887.9638581500003</v>
      </c>
      <c r="L166" s="129">
        <v>4395.5462885799998</v>
      </c>
      <c r="M166" s="129">
        <v>4385.3437622199999</v>
      </c>
      <c r="N166" s="129">
        <v>10.20252636</v>
      </c>
      <c r="O166" s="129">
        <v>0</v>
      </c>
      <c r="P166" s="129">
        <v>0.10467442</v>
      </c>
      <c r="Q166" s="129"/>
      <c r="R166" s="129"/>
      <c r="S166" s="129"/>
    </row>
    <row r="167" spans="1:19" hidden="1" outlineLevel="1">
      <c r="A167" s="9">
        <v>45292</v>
      </c>
      <c r="B167" s="129">
        <v>13323.23632898</v>
      </c>
      <c r="C167" s="129">
        <v>1.5770742099999999</v>
      </c>
      <c r="D167" s="129">
        <v>0</v>
      </c>
      <c r="E167" s="129">
        <v>1.5770742099999999</v>
      </c>
      <c r="F167" s="129">
        <v>1.530896E-2</v>
      </c>
      <c r="G167" s="129">
        <v>0</v>
      </c>
      <c r="H167" s="129">
        <v>1.530896E-2</v>
      </c>
      <c r="I167" s="129">
        <v>8797.3713079000008</v>
      </c>
      <c r="J167" s="129">
        <v>7.9509866699999998</v>
      </c>
      <c r="K167" s="129">
        <v>8789.4203212299999</v>
      </c>
      <c r="L167" s="129">
        <v>4524.2726379100004</v>
      </c>
      <c r="M167" s="129">
        <v>4514.1376469300003</v>
      </c>
      <c r="N167" s="129">
        <v>10.13499098</v>
      </c>
      <c r="O167" s="129">
        <v>0</v>
      </c>
      <c r="P167" s="129">
        <v>0.11840419000000001</v>
      </c>
      <c r="Q167" s="129"/>
      <c r="R167" s="129"/>
      <c r="S167" s="129"/>
    </row>
    <row r="168" spans="1:19" hidden="1" outlineLevel="1">
      <c r="A168" s="9">
        <v>45323</v>
      </c>
      <c r="B168" s="129">
        <v>13236.39635187</v>
      </c>
      <c r="C168" s="129">
        <v>1.5050365000000001</v>
      </c>
      <c r="D168" s="129">
        <v>0</v>
      </c>
      <c r="E168" s="129">
        <v>1.5050365000000001</v>
      </c>
      <c r="F168" s="129">
        <v>1.9163639999999999E-2</v>
      </c>
      <c r="G168" s="129">
        <v>0</v>
      </c>
      <c r="H168" s="129">
        <v>1.9163639999999999E-2</v>
      </c>
      <c r="I168" s="129">
        <v>8615.4985527400004</v>
      </c>
      <c r="J168" s="129">
        <v>7.8289722299999998</v>
      </c>
      <c r="K168" s="129">
        <v>8607.6695805100007</v>
      </c>
      <c r="L168" s="129">
        <v>4619.3735989899997</v>
      </c>
      <c r="M168" s="129">
        <v>4609.3246445200002</v>
      </c>
      <c r="N168" s="129">
        <v>10.04895447</v>
      </c>
      <c r="O168" s="129">
        <v>0</v>
      </c>
      <c r="P168" s="129">
        <v>0.11496782999999999</v>
      </c>
      <c r="Q168" s="129"/>
      <c r="R168" s="129"/>
      <c r="S168" s="129"/>
    </row>
    <row r="169" spans="1:19">
      <c r="A169" s="9">
        <v>45352</v>
      </c>
      <c r="B169" s="129">
        <v>13938.461617430001</v>
      </c>
      <c r="C169" s="129">
        <v>1.4259075299999999</v>
      </c>
      <c r="D169" s="129">
        <v>0</v>
      </c>
      <c r="E169" s="129">
        <v>1.4259075299999999</v>
      </c>
      <c r="F169" s="129">
        <v>1.6441440000000002E-2</v>
      </c>
      <c r="G169" s="129">
        <v>0</v>
      </c>
      <c r="H169" s="129">
        <v>1.6441440000000002E-2</v>
      </c>
      <c r="I169" s="129">
        <v>9174.0241512600005</v>
      </c>
      <c r="J169" s="129">
        <v>7.5761540600000004</v>
      </c>
      <c r="K169" s="129">
        <v>9166.4479972000008</v>
      </c>
      <c r="L169" s="129">
        <v>4762.9951172000001</v>
      </c>
      <c r="M169" s="129">
        <v>4753.0723708400001</v>
      </c>
      <c r="N169" s="129">
        <v>9.9227463599999997</v>
      </c>
      <c r="O169" s="129">
        <v>0</v>
      </c>
      <c r="P169" s="129">
        <v>0.11583082</v>
      </c>
      <c r="Q169" s="129"/>
      <c r="R169" s="129"/>
      <c r="S169" s="129"/>
    </row>
    <row r="170" spans="1:19">
      <c r="A170" s="9">
        <v>45383</v>
      </c>
      <c r="B170" s="129">
        <v>14123.525835549999</v>
      </c>
      <c r="C170" s="129">
        <v>1.35377814</v>
      </c>
      <c r="D170" s="129">
        <v>0</v>
      </c>
      <c r="E170" s="129">
        <v>1.35377814</v>
      </c>
      <c r="F170" s="129">
        <v>1.851496E-2</v>
      </c>
      <c r="G170" s="129">
        <v>0</v>
      </c>
      <c r="H170" s="129">
        <v>1.851496E-2</v>
      </c>
      <c r="I170" s="129">
        <v>9211.9919327700009</v>
      </c>
      <c r="J170" s="129">
        <v>7.3831035299999996</v>
      </c>
      <c r="K170" s="129">
        <v>9204.60882924</v>
      </c>
      <c r="L170" s="129">
        <v>4910.1616096799999</v>
      </c>
      <c r="M170" s="129">
        <v>4902.9480335300004</v>
      </c>
      <c r="N170" s="129">
        <v>7.2135761499999997</v>
      </c>
      <c r="O170" s="129">
        <v>0</v>
      </c>
      <c r="P170" s="129">
        <v>0.10094634</v>
      </c>
      <c r="Q170" s="129"/>
      <c r="R170" s="129"/>
      <c r="S170" s="129"/>
    </row>
    <row r="171" spans="1:19">
      <c r="A171" s="9">
        <v>45413</v>
      </c>
      <c r="B171" s="129">
        <v>14525.103439050001</v>
      </c>
      <c r="C171" s="129">
        <v>0</v>
      </c>
      <c r="D171" s="129">
        <v>0</v>
      </c>
      <c r="E171" s="129">
        <v>0</v>
      </c>
      <c r="F171" s="129">
        <v>1.9637419999999999E-2</v>
      </c>
      <c r="G171" s="129">
        <v>0</v>
      </c>
      <c r="H171" s="129">
        <v>1.9637419999999999E-2</v>
      </c>
      <c r="I171" s="129">
        <v>9455.9465411199999</v>
      </c>
      <c r="J171" s="129">
        <v>6.4446091900000004</v>
      </c>
      <c r="K171" s="129">
        <v>9449.5019319300009</v>
      </c>
      <c r="L171" s="129">
        <v>5069.1372605099996</v>
      </c>
      <c r="M171" s="129">
        <v>5061.4984040500003</v>
      </c>
      <c r="N171" s="129">
        <v>7.6388564600000004</v>
      </c>
      <c r="O171" s="129">
        <v>0</v>
      </c>
      <c r="P171" s="129">
        <v>0.10546139</v>
      </c>
      <c r="Q171" s="129"/>
      <c r="R171" s="129"/>
      <c r="S171" s="129"/>
    </row>
    <row r="172" spans="1:19">
      <c r="A172" s="9">
        <v>45444</v>
      </c>
      <c r="B172" s="129">
        <v>14784.93379555</v>
      </c>
      <c r="C172" s="129">
        <v>0</v>
      </c>
      <c r="D172" s="129">
        <v>0</v>
      </c>
      <c r="E172" s="129">
        <v>0</v>
      </c>
      <c r="F172" s="129">
        <v>2.1102999999999999E-4</v>
      </c>
      <c r="G172" s="129">
        <v>0</v>
      </c>
      <c r="H172" s="129">
        <v>2.1102999999999999E-4</v>
      </c>
      <c r="I172" s="129">
        <v>9570.32170993</v>
      </c>
      <c r="J172" s="129">
        <v>6.3267848400000002</v>
      </c>
      <c r="K172" s="129">
        <v>9563.9949250900008</v>
      </c>
      <c r="L172" s="129">
        <v>5214.6118745900003</v>
      </c>
      <c r="M172" s="129">
        <v>5207.2465209299999</v>
      </c>
      <c r="N172" s="129">
        <v>7.3653536600000002</v>
      </c>
      <c r="O172" s="129">
        <v>0</v>
      </c>
      <c r="P172" s="129">
        <v>0.10850427999999999</v>
      </c>
      <c r="Q172" s="129"/>
      <c r="R172" s="129"/>
      <c r="S172" s="129"/>
    </row>
    <row r="173" spans="1:19">
      <c r="A173" s="9">
        <v>45474</v>
      </c>
      <c r="B173" s="129">
        <v>14950.20087717</v>
      </c>
      <c r="C173" s="129">
        <v>0</v>
      </c>
      <c r="D173" s="129">
        <v>0</v>
      </c>
      <c r="E173" s="129">
        <v>0</v>
      </c>
      <c r="F173" s="129">
        <v>0</v>
      </c>
      <c r="G173" s="129">
        <v>0</v>
      </c>
      <c r="H173" s="129">
        <v>0</v>
      </c>
      <c r="I173" s="129">
        <v>9578.6252009799991</v>
      </c>
      <c r="J173" s="129">
        <v>6.5023726100000001</v>
      </c>
      <c r="K173" s="129">
        <v>9572.1228283700002</v>
      </c>
      <c r="L173" s="129">
        <v>5371.5756761900002</v>
      </c>
      <c r="M173" s="129">
        <v>5364.4758303199997</v>
      </c>
      <c r="N173" s="129">
        <v>7.0998458700000002</v>
      </c>
      <c r="O173" s="129">
        <v>0</v>
      </c>
      <c r="P173" s="129">
        <v>0.10196971000000001</v>
      </c>
      <c r="Q173" s="129"/>
      <c r="R173" s="129"/>
      <c r="S173" s="129"/>
    </row>
    <row r="174" spans="1:19">
      <c r="A174" s="9">
        <v>45505</v>
      </c>
      <c r="B174" s="129">
        <v>15208.41609687</v>
      </c>
      <c r="C174" s="129">
        <v>0</v>
      </c>
      <c r="D174" s="129">
        <v>0</v>
      </c>
      <c r="E174" s="129">
        <v>0</v>
      </c>
      <c r="F174" s="129">
        <v>0</v>
      </c>
      <c r="G174" s="129">
        <v>0</v>
      </c>
      <c r="H174" s="129">
        <v>0</v>
      </c>
      <c r="I174" s="129">
        <v>9683.4652169100009</v>
      </c>
      <c r="J174" s="129">
        <v>6.1617286599999996</v>
      </c>
      <c r="K174" s="129">
        <v>9677.3034882499996</v>
      </c>
      <c r="L174" s="129">
        <v>5524.9508799599998</v>
      </c>
      <c r="M174" s="129">
        <v>5517.9661133</v>
      </c>
      <c r="N174" s="129">
        <v>6.98476666</v>
      </c>
      <c r="O174" s="129">
        <v>0</v>
      </c>
      <c r="P174" s="129">
        <v>0.11183814</v>
      </c>
      <c r="Q174" s="129"/>
      <c r="R174" s="129"/>
      <c r="S174" s="129"/>
    </row>
    <row r="175" spans="1:19">
      <c r="A175" s="9">
        <v>45536</v>
      </c>
      <c r="B175" s="129">
        <v>15432.528814220001</v>
      </c>
      <c r="C175" s="129">
        <v>0</v>
      </c>
      <c r="D175" s="129">
        <v>0</v>
      </c>
      <c r="E175" s="129">
        <v>0</v>
      </c>
      <c r="F175" s="129">
        <v>0</v>
      </c>
      <c r="G175" s="129">
        <v>0</v>
      </c>
      <c r="H175" s="129">
        <v>0</v>
      </c>
      <c r="I175" s="129">
        <v>9798.4613997300003</v>
      </c>
      <c r="J175" s="129">
        <v>2.1512736499999998</v>
      </c>
      <c r="K175" s="129">
        <v>9796.3101260799995</v>
      </c>
      <c r="L175" s="129">
        <v>5634.0674144900004</v>
      </c>
      <c r="M175" s="129">
        <v>5628.5748949700001</v>
      </c>
      <c r="N175" s="129">
        <v>5.4925195200000001</v>
      </c>
      <c r="O175" s="129">
        <v>0</v>
      </c>
      <c r="P175" s="129">
        <v>9.9753209999999995E-2</v>
      </c>
      <c r="Q175" s="129"/>
      <c r="R175" s="129"/>
      <c r="S175" s="129"/>
    </row>
    <row r="176" spans="1:19">
      <c r="A176" s="9">
        <v>45566</v>
      </c>
      <c r="B176" s="129">
        <v>15691.632108850001</v>
      </c>
      <c r="C176" s="129">
        <v>0</v>
      </c>
      <c r="D176" s="129">
        <v>0</v>
      </c>
      <c r="E176" s="129">
        <v>0</v>
      </c>
      <c r="F176" s="129">
        <v>0</v>
      </c>
      <c r="G176" s="129">
        <v>0</v>
      </c>
      <c r="H176" s="129">
        <v>0</v>
      </c>
      <c r="I176" s="129">
        <v>10022.52290926</v>
      </c>
      <c r="J176" s="129">
        <v>1.79846135</v>
      </c>
      <c r="K176" s="129">
        <v>10020.724447910001</v>
      </c>
      <c r="L176" s="129">
        <v>5669.1091995899997</v>
      </c>
      <c r="M176" s="129">
        <v>5664.2756939299998</v>
      </c>
      <c r="N176" s="129">
        <v>4.8335056600000001</v>
      </c>
      <c r="O176" s="129">
        <v>0</v>
      </c>
      <c r="P176" s="129">
        <v>9.7133529999999996E-2</v>
      </c>
      <c r="Q176" s="129"/>
      <c r="R176" s="129"/>
      <c r="S176" s="129"/>
    </row>
    <row r="177" spans="1:19">
      <c r="A177" s="9">
        <v>45597</v>
      </c>
      <c r="B177" s="129">
        <v>16070.63650164</v>
      </c>
      <c r="C177" s="129">
        <v>0</v>
      </c>
      <c r="D177" s="129">
        <v>0</v>
      </c>
      <c r="E177" s="129">
        <v>0</v>
      </c>
      <c r="F177" s="129">
        <v>0</v>
      </c>
      <c r="G177" s="129">
        <v>0</v>
      </c>
      <c r="H177" s="129">
        <v>0</v>
      </c>
      <c r="I177" s="129">
        <v>10311.439479590001</v>
      </c>
      <c r="J177" s="129">
        <v>4.1939721099999998</v>
      </c>
      <c r="K177" s="129">
        <v>10307.24550748</v>
      </c>
      <c r="L177" s="129">
        <v>5759.1970220499998</v>
      </c>
      <c r="M177" s="129">
        <v>5753.95544582</v>
      </c>
      <c r="N177" s="129">
        <v>5.2415762299999997</v>
      </c>
      <c r="O177" s="129">
        <v>0</v>
      </c>
      <c r="P177" s="129">
        <v>9.5788390000000001E-2</v>
      </c>
      <c r="Q177" s="129"/>
      <c r="R177" s="129"/>
      <c r="S177" s="129"/>
    </row>
    <row r="178" spans="1:19">
      <c r="A178" s="9">
        <v>45627</v>
      </c>
      <c r="B178" s="129">
        <v>16375.90361168</v>
      </c>
      <c r="C178" s="129">
        <v>0</v>
      </c>
      <c r="D178" s="129">
        <v>0</v>
      </c>
      <c r="E178" s="129">
        <v>0</v>
      </c>
      <c r="F178" s="129">
        <v>0</v>
      </c>
      <c r="G178" s="129">
        <v>0</v>
      </c>
      <c r="H178" s="129">
        <v>0</v>
      </c>
      <c r="I178" s="129">
        <v>10593.11506951</v>
      </c>
      <c r="J178" s="129">
        <v>16.14749604</v>
      </c>
      <c r="K178" s="129">
        <v>10576.967573469999</v>
      </c>
      <c r="L178" s="129">
        <v>5782.7885421700003</v>
      </c>
      <c r="M178" s="129">
        <v>5777.7530406100004</v>
      </c>
      <c r="N178" s="129">
        <v>5.0355015600000002</v>
      </c>
      <c r="O178" s="129">
        <v>0</v>
      </c>
      <c r="P178" s="129">
        <v>9.3689079999999994E-2</v>
      </c>
      <c r="Q178" s="129"/>
      <c r="R178" s="129"/>
      <c r="S178" s="129"/>
    </row>
    <row r="179" spans="1:19">
      <c r="A179" s="9">
        <v>45658</v>
      </c>
      <c r="B179" s="129">
        <v>16276.93312159</v>
      </c>
      <c r="C179" s="129">
        <v>0</v>
      </c>
      <c r="D179" s="129">
        <v>0</v>
      </c>
      <c r="E179" s="129">
        <v>0</v>
      </c>
      <c r="F179" s="129">
        <v>0</v>
      </c>
      <c r="G179" s="129">
        <v>0</v>
      </c>
      <c r="H179" s="129">
        <v>0</v>
      </c>
      <c r="I179" s="129">
        <v>10376.77355652</v>
      </c>
      <c r="J179" s="129">
        <v>16.2683882</v>
      </c>
      <c r="K179" s="129">
        <v>10360.50516832</v>
      </c>
      <c r="L179" s="129">
        <v>5900.1595650700001</v>
      </c>
      <c r="M179" s="129">
        <v>5895.2992738499997</v>
      </c>
      <c r="N179" s="129">
        <v>4.8602912199999997</v>
      </c>
      <c r="O179" s="129">
        <v>0</v>
      </c>
      <c r="P179" s="129">
        <v>9.5316670000000006E-2</v>
      </c>
      <c r="Q179" s="129"/>
      <c r="R179" s="129"/>
      <c r="S179" s="129"/>
    </row>
    <row r="180" spans="1:19">
      <c r="A180" s="9">
        <v>45689</v>
      </c>
      <c r="B180" s="129">
        <v>16508.022339020001</v>
      </c>
      <c r="C180" s="129">
        <v>0</v>
      </c>
      <c r="D180" s="129">
        <v>0</v>
      </c>
      <c r="E180" s="129">
        <v>0</v>
      </c>
      <c r="F180" s="129">
        <v>0</v>
      </c>
      <c r="G180" s="129">
        <v>0</v>
      </c>
      <c r="H180" s="129">
        <v>0</v>
      </c>
      <c r="I180" s="129">
        <v>10550.47576021</v>
      </c>
      <c r="J180" s="129">
        <v>15.52127011</v>
      </c>
      <c r="K180" s="129">
        <v>10534.954490100001</v>
      </c>
      <c r="L180" s="129">
        <v>5957.54657881</v>
      </c>
      <c r="M180" s="129">
        <v>5952.8554691899999</v>
      </c>
      <c r="N180" s="129">
        <v>4.6911096199999998</v>
      </c>
      <c r="O180" s="129">
        <v>0</v>
      </c>
      <c r="P180" s="129">
        <v>9.1930590000000006E-2</v>
      </c>
      <c r="Q180" s="129"/>
      <c r="R180" s="129"/>
      <c r="S180" s="129"/>
    </row>
    <row r="181" spans="1:19">
      <c r="A181" s="9">
        <v>45717</v>
      </c>
      <c r="B181" s="129">
        <v>17069.686931190001</v>
      </c>
      <c r="C181" s="129">
        <v>0</v>
      </c>
      <c r="D181" s="129">
        <v>0</v>
      </c>
      <c r="E181" s="129">
        <v>0</v>
      </c>
      <c r="F181" s="129">
        <v>0</v>
      </c>
      <c r="G181" s="129">
        <v>0</v>
      </c>
      <c r="H181" s="129">
        <v>0</v>
      </c>
      <c r="I181" s="129">
        <v>10979.38878972</v>
      </c>
      <c r="J181" s="129">
        <v>15.533563279999999</v>
      </c>
      <c r="K181" s="129">
        <v>10963.85522644</v>
      </c>
      <c r="L181" s="129">
        <v>6090.2981414699998</v>
      </c>
      <c r="M181" s="129">
        <v>6085.9639219500004</v>
      </c>
      <c r="N181" s="129">
        <v>4.3342195200000004</v>
      </c>
      <c r="O181" s="129">
        <v>0</v>
      </c>
      <c r="P181" s="129">
        <v>1.5755849999999998E-2</v>
      </c>
      <c r="Q181" s="129"/>
      <c r="R181" s="129"/>
      <c r="S181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12.332031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75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29" customFormat="1" ht="12.75" customHeight="1">
      <c r="A6" s="196" t="s">
        <v>0</v>
      </c>
      <c r="B6" s="185" t="s">
        <v>61</v>
      </c>
      <c r="C6" s="199" t="s">
        <v>7</v>
      </c>
      <c r="D6" s="199"/>
      <c r="E6" s="199"/>
      <c r="F6" s="199" t="s">
        <v>2</v>
      </c>
      <c r="G6" s="199"/>
      <c r="H6" s="199"/>
      <c r="I6" s="199"/>
      <c r="J6" s="199"/>
      <c r="K6" s="199"/>
      <c r="L6" s="199"/>
      <c r="M6" s="199"/>
    </row>
    <row r="7" spans="1:17" s="29" customFormat="1" ht="16.5" customHeight="1">
      <c r="A7" s="197"/>
      <c r="B7" s="185"/>
      <c r="C7" s="199"/>
      <c r="D7" s="199"/>
      <c r="E7" s="199"/>
      <c r="F7" s="199" t="s">
        <v>17</v>
      </c>
      <c r="G7" s="200"/>
      <c r="H7" s="200"/>
      <c r="I7" s="200"/>
      <c r="J7" s="199" t="s">
        <v>9</v>
      </c>
      <c r="K7" s="200"/>
      <c r="L7" s="200"/>
      <c r="M7" s="200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idden="1" outlineLevel="1">
      <c r="A11" s="9">
        <v>40544</v>
      </c>
      <c r="B11" s="21">
        <v>2626.8916729100001</v>
      </c>
      <c r="C11" s="21">
        <f>G11+K11</f>
        <v>1409.51876201</v>
      </c>
      <c r="D11" s="21">
        <f t="shared" ref="D11:E11" si="0">H11+L11</f>
        <v>958.73776641999996</v>
      </c>
      <c r="E11" s="21">
        <f t="shared" si="0"/>
        <v>258.63514448000001</v>
      </c>
      <c r="F11" s="21">
        <v>1898.7596072199999</v>
      </c>
      <c r="G11" s="21">
        <v>1146.60995323</v>
      </c>
      <c r="H11" s="21">
        <v>582.73454375999995</v>
      </c>
      <c r="I11" s="21">
        <v>169.41511023000001</v>
      </c>
      <c r="J11" s="21">
        <v>728.13206568999999</v>
      </c>
      <c r="K11" s="21">
        <v>262.90880878000002</v>
      </c>
      <c r="L11" s="21">
        <v>376.00322266000001</v>
      </c>
      <c r="M11" s="21">
        <v>89.220034249999998</v>
      </c>
      <c r="N11" s="21"/>
      <c r="O11" s="21"/>
      <c r="P11" s="21"/>
      <c r="Q11" s="21"/>
    </row>
    <row r="12" spans="1:17" hidden="1" outlineLevel="1">
      <c r="A12" s="9">
        <v>40575</v>
      </c>
      <c r="B12" s="21">
        <v>2654.95832685</v>
      </c>
      <c r="C12" s="21">
        <f t="shared" ref="C12:C67" si="1">G12+K12</f>
        <v>1453.83342806</v>
      </c>
      <c r="D12" s="21">
        <f t="shared" ref="D12:D67" si="2">H12+L12</f>
        <v>942.2296948799999</v>
      </c>
      <c r="E12" s="21">
        <f t="shared" ref="E12:E67" si="3">I12+M12</f>
        <v>258.89520391000002</v>
      </c>
      <c r="F12" s="21">
        <v>1913.9900106699999</v>
      </c>
      <c r="G12" s="21">
        <v>1166.34003183</v>
      </c>
      <c r="H12" s="21">
        <v>579.40460274999998</v>
      </c>
      <c r="I12" s="21">
        <v>168.24537609000001</v>
      </c>
      <c r="J12" s="21">
        <v>740.96831617999999</v>
      </c>
      <c r="K12" s="21">
        <v>287.49339622999997</v>
      </c>
      <c r="L12" s="21">
        <v>362.82509212999997</v>
      </c>
      <c r="M12" s="21">
        <v>90.649827819999999</v>
      </c>
      <c r="N12" s="21"/>
      <c r="O12" s="21"/>
      <c r="P12" s="21"/>
      <c r="Q12" s="21"/>
    </row>
    <row r="13" spans="1:17" hidden="1" outlineLevel="1">
      <c r="A13" s="9">
        <v>40603</v>
      </c>
      <c r="B13" s="21">
        <v>2734.1050425100002</v>
      </c>
      <c r="C13" s="21">
        <f t="shared" si="1"/>
        <v>1524.20506062</v>
      </c>
      <c r="D13" s="21">
        <f t="shared" si="2"/>
        <v>955.09814117999997</v>
      </c>
      <c r="E13" s="21">
        <f t="shared" si="3"/>
        <v>254.80184071000002</v>
      </c>
      <c r="F13" s="21">
        <v>1995.0258214800001</v>
      </c>
      <c r="G13" s="21">
        <v>1248.50290174</v>
      </c>
      <c r="H13" s="21">
        <v>582.67611525999996</v>
      </c>
      <c r="I13" s="21">
        <v>163.84680448</v>
      </c>
      <c r="J13" s="21">
        <v>739.07922102999999</v>
      </c>
      <c r="K13" s="21">
        <v>275.70215888000001</v>
      </c>
      <c r="L13" s="21">
        <v>372.42202592000001</v>
      </c>
      <c r="M13" s="21">
        <v>90.955036230000005</v>
      </c>
      <c r="N13" s="21"/>
      <c r="O13" s="21"/>
      <c r="P13" s="21"/>
      <c r="Q13" s="21"/>
    </row>
    <row r="14" spans="1:17" hidden="1" outlineLevel="1">
      <c r="A14" s="9">
        <v>40634</v>
      </c>
      <c r="B14" s="21">
        <v>2867.0868569499999</v>
      </c>
      <c r="C14" s="21">
        <f t="shared" si="1"/>
        <v>1646.3030195199999</v>
      </c>
      <c r="D14" s="21">
        <f t="shared" si="2"/>
        <v>964.84450052000011</v>
      </c>
      <c r="E14" s="21">
        <f t="shared" si="3"/>
        <v>255.93933691000001</v>
      </c>
      <c r="F14" s="21">
        <v>2115.9879688699998</v>
      </c>
      <c r="G14" s="21">
        <v>1357.7954225799999</v>
      </c>
      <c r="H14" s="21">
        <v>595.77300717000003</v>
      </c>
      <c r="I14" s="21">
        <v>162.41953912</v>
      </c>
      <c r="J14" s="21">
        <v>751.09888808000005</v>
      </c>
      <c r="K14" s="21">
        <v>288.50759693999998</v>
      </c>
      <c r="L14" s="21">
        <v>369.07149335000003</v>
      </c>
      <c r="M14" s="21">
        <v>93.519797789999998</v>
      </c>
      <c r="N14" s="21"/>
      <c r="O14" s="21"/>
      <c r="P14" s="21"/>
      <c r="Q14" s="21"/>
    </row>
    <row r="15" spans="1:17" hidden="1" outlineLevel="1">
      <c r="A15" s="9">
        <v>40664</v>
      </c>
      <c r="B15" s="21">
        <v>2898.4418162299999</v>
      </c>
      <c r="C15" s="21">
        <f t="shared" si="1"/>
        <v>1677.14097111</v>
      </c>
      <c r="D15" s="21">
        <f t="shared" si="2"/>
        <v>972.20133625999995</v>
      </c>
      <c r="E15" s="21">
        <f t="shared" si="3"/>
        <v>249.09950886000001</v>
      </c>
      <c r="F15" s="21">
        <v>2126.6147460399998</v>
      </c>
      <c r="G15" s="21">
        <v>1362.8574797199999</v>
      </c>
      <c r="H15" s="21">
        <v>605.22649522999995</v>
      </c>
      <c r="I15" s="21">
        <v>158.53077109</v>
      </c>
      <c r="J15" s="21">
        <v>771.82707018999997</v>
      </c>
      <c r="K15" s="21">
        <v>314.28349138999999</v>
      </c>
      <c r="L15" s="21">
        <v>366.97484102999999</v>
      </c>
      <c r="M15" s="21">
        <v>90.568737769999998</v>
      </c>
      <c r="N15" s="21"/>
      <c r="O15" s="21"/>
      <c r="P15" s="21"/>
      <c r="Q15" s="21"/>
    </row>
    <row r="16" spans="1:17" hidden="1" outlineLevel="1">
      <c r="A16" s="9">
        <v>40695</v>
      </c>
      <c r="B16" s="21">
        <v>2961.3661752500002</v>
      </c>
      <c r="C16" s="21">
        <f t="shared" si="1"/>
        <v>1716.3925070999999</v>
      </c>
      <c r="D16" s="21">
        <f t="shared" si="2"/>
        <v>1007.73313302</v>
      </c>
      <c r="E16" s="21">
        <f t="shared" si="3"/>
        <v>237.24053512999998</v>
      </c>
      <c r="F16" s="21">
        <v>2174.0778901899998</v>
      </c>
      <c r="G16" s="21">
        <v>1401.65457408</v>
      </c>
      <c r="H16" s="21">
        <v>625.87228512000002</v>
      </c>
      <c r="I16" s="21">
        <v>146.55103098999999</v>
      </c>
      <c r="J16" s="21">
        <v>787.28828506000002</v>
      </c>
      <c r="K16" s="21">
        <v>314.73793302000001</v>
      </c>
      <c r="L16" s="21">
        <v>381.86084790000001</v>
      </c>
      <c r="M16" s="21">
        <v>90.689504139999997</v>
      </c>
      <c r="N16" s="21"/>
      <c r="O16" s="21"/>
      <c r="P16" s="21"/>
      <c r="Q16" s="21"/>
    </row>
    <row r="17" spans="1:17" hidden="1" outlineLevel="1">
      <c r="A17" s="9">
        <v>40725</v>
      </c>
      <c r="B17" s="21">
        <v>3023.6516489400001</v>
      </c>
      <c r="C17" s="21">
        <f t="shared" si="1"/>
        <v>1743.1268204300002</v>
      </c>
      <c r="D17" s="21">
        <f t="shared" si="2"/>
        <v>1057.5460974699999</v>
      </c>
      <c r="E17" s="21">
        <f t="shared" si="3"/>
        <v>222.97873104000001</v>
      </c>
      <c r="F17" s="21">
        <v>2251.6743673000001</v>
      </c>
      <c r="G17" s="21">
        <v>1437.1040571200001</v>
      </c>
      <c r="H17" s="21">
        <v>675.10354002999998</v>
      </c>
      <c r="I17" s="21">
        <v>139.46677015</v>
      </c>
      <c r="J17" s="21">
        <v>771.97728164</v>
      </c>
      <c r="K17" s="21">
        <v>306.02276331000002</v>
      </c>
      <c r="L17" s="21">
        <v>382.44255743999997</v>
      </c>
      <c r="M17" s="21">
        <v>83.511960889999997</v>
      </c>
      <c r="N17" s="21"/>
      <c r="O17" s="21"/>
      <c r="P17" s="21"/>
      <c r="Q17" s="21"/>
    </row>
    <row r="18" spans="1:17" hidden="1" outlineLevel="1">
      <c r="A18" s="9">
        <v>40756</v>
      </c>
      <c r="B18" s="21">
        <v>3034.2930820400002</v>
      </c>
      <c r="C18" s="21">
        <f t="shared" si="1"/>
        <v>1743.2271739</v>
      </c>
      <c r="D18" s="21">
        <f t="shared" si="2"/>
        <v>1068.7023373100001</v>
      </c>
      <c r="E18" s="21">
        <f t="shared" si="3"/>
        <v>222.36357083000001</v>
      </c>
      <c r="F18" s="21">
        <v>2246.9672465100002</v>
      </c>
      <c r="G18" s="21">
        <v>1434.94941361</v>
      </c>
      <c r="H18" s="21">
        <v>672.71385120000002</v>
      </c>
      <c r="I18" s="21">
        <v>139.30398170000001</v>
      </c>
      <c r="J18" s="21">
        <v>787.32583552999995</v>
      </c>
      <c r="K18" s="21">
        <v>308.27776029</v>
      </c>
      <c r="L18" s="21">
        <v>395.98848611</v>
      </c>
      <c r="M18" s="21">
        <v>83.059589130000006</v>
      </c>
      <c r="N18" s="21"/>
      <c r="O18" s="21"/>
      <c r="P18" s="21"/>
      <c r="Q18" s="21"/>
    </row>
    <row r="19" spans="1:17" hidden="1" outlineLevel="1">
      <c r="A19" s="9">
        <v>40787</v>
      </c>
      <c r="B19" s="21">
        <v>3068.1475854999999</v>
      </c>
      <c r="C19" s="21">
        <f t="shared" si="1"/>
        <v>1747.9872089799999</v>
      </c>
      <c r="D19" s="21">
        <f t="shared" si="2"/>
        <v>1090.6764101199999</v>
      </c>
      <c r="E19" s="21">
        <f t="shared" si="3"/>
        <v>229.48396639999999</v>
      </c>
      <c r="F19" s="21">
        <v>2297.59535099</v>
      </c>
      <c r="G19" s="21">
        <v>1453.2213680899999</v>
      </c>
      <c r="H19" s="21">
        <v>695.16162615999997</v>
      </c>
      <c r="I19" s="21">
        <v>149.21235673999999</v>
      </c>
      <c r="J19" s="21">
        <v>770.55223450999995</v>
      </c>
      <c r="K19" s="21">
        <v>294.76584088999999</v>
      </c>
      <c r="L19" s="21">
        <v>395.51478395999999</v>
      </c>
      <c r="M19" s="21">
        <v>80.271609659999996</v>
      </c>
      <c r="N19" s="21"/>
      <c r="O19" s="21"/>
      <c r="P19" s="21"/>
      <c r="Q19" s="21"/>
    </row>
    <row r="20" spans="1:17" hidden="1" outlineLevel="1">
      <c r="A20" s="9">
        <v>40817</v>
      </c>
      <c r="B20" s="21">
        <v>3110.3229422999998</v>
      </c>
      <c r="C20" s="21">
        <f t="shared" si="1"/>
        <v>1671.90612805</v>
      </c>
      <c r="D20" s="21">
        <f t="shared" si="2"/>
        <v>1087.4025701</v>
      </c>
      <c r="E20" s="21">
        <f t="shared" si="3"/>
        <v>351.01424414999997</v>
      </c>
      <c r="F20" s="21">
        <v>2345.4417745800001</v>
      </c>
      <c r="G20" s="21">
        <v>1430.98794817</v>
      </c>
      <c r="H20" s="21">
        <v>697.35368889999995</v>
      </c>
      <c r="I20" s="21">
        <v>217.10013751</v>
      </c>
      <c r="J20" s="21">
        <v>764.88116772000001</v>
      </c>
      <c r="K20" s="21">
        <v>240.91817988</v>
      </c>
      <c r="L20" s="21">
        <v>390.04888119999998</v>
      </c>
      <c r="M20" s="21">
        <v>133.91410664</v>
      </c>
      <c r="N20" s="21"/>
      <c r="O20" s="21"/>
      <c r="P20" s="21"/>
      <c r="Q20" s="21"/>
    </row>
    <row r="21" spans="1:17" hidden="1" outlineLevel="1">
      <c r="A21" s="9">
        <v>40848</v>
      </c>
      <c r="B21" s="21">
        <v>3083.58992373</v>
      </c>
      <c r="C21" s="21">
        <f t="shared" si="1"/>
        <v>1653.1038724599998</v>
      </c>
      <c r="D21" s="21">
        <f t="shared" si="2"/>
        <v>1084.52318558</v>
      </c>
      <c r="E21" s="21">
        <f t="shared" si="3"/>
        <v>345.96286569</v>
      </c>
      <c r="F21" s="21">
        <v>2413.5587133600002</v>
      </c>
      <c r="G21" s="21">
        <v>1457.8044586999999</v>
      </c>
      <c r="H21" s="21">
        <v>733.53572200999997</v>
      </c>
      <c r="I21" s="21">
        <v>222.21853264999999</v>
      </c>
      <c r="J21" s="21">
        <v>670.03121037000005</v>
      </c>
      <c r="K21" s="21">
        <v>195.29941375999999</v>
      </c>
      <c r="L21" s="21">
        <v>350.98746356999999</v>
      </c>
      <c r="M21" s="21">
        <v>123.74433304</v>
      </c>
      <c r="N21" s="21"/>
      <c r="O21" s="21"/>
      <c r="P21" s="21"/>
      <c r="Q21" s="21"/>
    </row>
    <row r="22" spans="1:17" hidden="1" outlineLevel="1">
      <c r="A22" s="9">
        <v>40878</v>
      </c>
      <c r="B22" s="21">
        <v>2814.3215963100001</v>
      </c>
      <c r="C22" s="21">
        <f t="shared" si="1"/>
        <v>1507.04728897</v>
      </c>
      <c r="D22" s="21">
        <f t="shared" si="2"/>
        <v>1031.1115576699999</v>
      </c>
      <c r="E22" s="21">
        <f t="shared" si="3"/>
        <v>276.16274966999998</v>
      </c>
      <c r="F22" s="21">
        <v>2200.0400738100002</v>
      </c>
      <c r="G22" s="21">
        <v>1300.91995838</v>
      </c>
      <c r="H22" s="21">
        <v>680.78706495999995</v>
      </c>
      <c r="I22" s="21">
        <v>218.33305046999999</v>
      </c>
      <c r="J22" s="21">
        <v>614.28152250000005</v>
      </c>
      <c r="K22" s="21">
        <v>206.12733059000001</v>
      </c>
      <c r="L22" s="21">
        <v>350.32449271000002</v>
      </c>
      <c r="M22" s="21">
        <v>57.8296992</v>
      </c>
      <c r="N22" s="21"/>
      <c r="O22" s="21"/>
      <c r="P22" s="21"/>
      <c r="Q22" s="21"/>
    </row>
    <row r="23" spans="1:17" hidden="1" outlineLevel="1">
      <c r="A23" s="9">
        <v>40909</v>
      </c>
      <c r="B23" s="21">
        <v>2873.6245664899998</v>
      </c>
      <c r="C23" s="21">
        <f t="shared" si="1"/>
        <v>1559.90588271</v>
      </c>
      <c r="D23" s="21">
        <f t="shared" si="2"/>
        <v>1048.9157705800001</v>
      </c>
      <c r="E23" s="21">
        <f t="shared" si="3"/>
        <v>264.80291319999998</v>
      </c>
      <c r="F23" s="21">
        <v>2261.9016525100001</v>
      </c>
      <c r="G23" s="21">
        <v>1366.0626344699999</v>
      </c>
      <c r="H23" s="21">
        <v>687.25773542000002</v>
      </c>
      <c r="I23" s="21">
        <v>208.58128262</v>
      </c>
      <c r="J23" s="21">
        <v>611.72291398000004</v>
      </c>
      <c r="K23" s="21">
        <v>193.84324824000001</v>
      </c>
      <c r="L23" s="21">
        <v>361.65803516</v>
      </c>
      <c r="M23" s="21">
        <v>56.221630580000003</v>
      </c>
      <c r="N23" s="21"/>
      <c r="O23" s="21"/>
      <c r="P23" s="21"/>
      <c r="Q23" s="21"/>
    </row>
    <row r="24" spans="1:17" hidden="1" outlineLevel="1">
      <c r="A24" s="9">
        <v>40940</v>
      </c>
      <c r="B24" s="21">
        <v>2927.2669220500002</v>
      </c>
      <c r="C24" s="21">
        <f t="shared" si="1"/>
        <v>1592.0187075899998</v>
      </c>
      <c r="D24" s="21">
        <f t="shared" si="2"/>
        <v>1016.25102421</v>
      </c>
      <c r="E24" s="21">
        <f t="shared" si="3"/>
        <v>318.99719025000002</v>
      </c>
      <c r="F24" s="21">
        <v>2296.0591819900001</v>
      </c>
      <c r="G24" s="21">
        <v>1405.77043078</v>
      </c>
      <c r="H24" s="21">
        <v>654.78310663000002</v>
      </c>
      <c r="I24" s="21">
        <v>235.50564457999999</v>
      </c>
      <c r="J24" s="21">
        <v>631.20774005999999</v>
      </c>
      <c r="K24" s="21">
        <v>186.24827680999999</v>
      </c>
      <c r="L24" s="21">
        <v>361.46791758000001</v>
      </c>
      <c r="M24" s="21">
        <v>83.491545669999994</v>
      </c>
      <c r="N24" s="21"/>
      <c r="O24" s="21"/>
      <c r="P24" s="21"/>
      <c r="Q24" s="21"/>
    </row>
    <row r="25" spans="1:17" hidden="1" outlineLevel="1">
      <c r="A25" s="9">
        <v>40969</v>
      </c>
      <c r="B25" s="21">
        <v>2902.59632801</v>
      </c>
      <c r="C25" s="21">
        <f t="shared" si="1"/>
        <v>1573.93847428</v>
      </c>
      <c r="D25" s="21">
        <f t="shared" si="2"/>
        <v>1010.1109524000001</v>
      </c>
      <c r="E25" s="21">
        <f t="shared" si="3"/>
        <v>318.54690132999997</v>
      </c>
      <c r="F25" s="21">
        <v>2235.3284268100001</v>
      </c>
      <c r="G25" s="21">
        <v>1361.3090976200001</v>
      </c>
      <c r="H25" s="21">
        <v>638.75774717000002</v>
      </c>
      <c r="I25" s="21">
        <v>235.26158201999999</v>
      </c>
      <c r="J25" s="21">
        <v>667.26790119999998</v>
      </c>
      <c r="K25" s="21">
        <v>212.62937665999999</v>
      </c>
      <c r="L25" s="21">
        <v>371.35320523000001</v>
      </c>
      <c r="M25" s="21">
        <v>83.285319310000006</v>
      </c>
      <c r="N25" s="21"/>
      <c r="O25" s="21"/>
      <c r="P25" s="21"/>
      <c r="Q25" s="21"/>
    </row>
    <row r="26" spans="1:17" hidden="1" outlineLevel="1">
      <c r="A26" s="9">
        <v>41000</v>
      </c>
      <c r="B26" s="21">
        <v>3006.67965159</v>
      </c>
      <c r="C26" s="21">
        <f t="shared" si="1"/>
        <v>1636.9954030099998</v>
      </c>
      <c r="D26" s="21">
        <f t="shared" si="2"/>
        <v>1047.84423941</v>
      </c>
      <c r="E26" s="21">
        <f t="shared" si="3"/>
        <v>321.84000917000003</v>
      </c>
      <c r="F26" s="21">
        <v>2277.4970138399999</v>
      </c>
      <c r="G26" s="21">
        <v>1400.9493132099999</v>
      </c>
      <c r="H26" s="21">
        <v>637.46043232</v>
      </c>
      <c r="I26" s="21">
        <v>239.08726831000001</v>
      </c>
      <c r="J26" s="21">
        <v>729.18263775000003</v>
      </c>
      <c r="K26" s="21">
        <v>236.0460898</v>
      </c>
      <c r="L26" s="21">
        <v>410.38380709</v>
      </c>
      <c r="M26" s="21">
        <v>82.752740860000003</v>
      </c>
      <c r="N26" s="21"/>
      <c r="O26" s="21"/>
      <c r="P26" s="21"/>
      <c r="Q26" s="21"/>
    </row>
    <row r="27" spans="1:17" hidden="1" outlineLevel="1">
      <c r="A27" s="9">
        <v>41030</v>
      </c>
      <c r="B27" s="21">
        <v>3065.3138153</v>
      </c>
      <c r="C27" s="21">
        <f t="shared" si="1"/>
        <v>1562.27615487</v>
      </c>
      <c r="D27" s="21">
        <f t="shared" si="2"/>
        <v>1183.21448627</v>
      </c>
      <c r="E27" s="21">
        <f t="shared" si="3"/>
        <v>319.82317416000001</v>
      </c>
      <c r="F27" s="21">
        <v>2308.4522618599999</v>
      </c>
      <c r="G27" s="21">
        <v>1373.7922668599999</v>
      </c>
      <c r="H27" s="21">
        <v>694.00909593999995</v>
      </c>
      <c r="I27" s="21">
        <v>240.65089906</v>
      </c>
      <c r="J27" s="21">
        <v>756.86155343999997</v>
      </c>
      <c r="K27" s="21">
        <v>188.48388800999999</v>
      </c>
      <c r="L27" s="21">
        <v>489.20539033</v>
      </c>
      <c r="M27" s="21">
        <v>79.172275099999993</v>
      </c>
      <c r="N27" s="21"/>
      <c r="O27" s="21"/>
      <c r="P27" s="21"/>
      <c r="Q27" s="21"/>
    </row>
    <row r="28" spans="1:17" hidden="1" outlineLevel="1">
      <c r="A28" s="9">
        <v>41061</v>
      </c>
      <c r="B28" s="21">
        <v>3118.27377643</v>
      </c>
      <c r="C28" s="21">
        <f t="shared" si="1"/>
        <v>1578.2688241200001</v>
      </c>
      <c r="D28" s="21">
        <f t="shared" si="2"/>
        <v>1209.73314125</v>
      </c>
      <c r="E28" s="21">
        <f t="shared" si="3"/>
        <v>330.27181106</v>
      </c>
      <c r="F28" s="21">
        <v>2387.0117524799998</v>
      </c>
      <c r="G28" s="21">
        <v>1410.8705344</v>
      </c>
      <c r="H28" s="21">
        <v>728.22507880000001</v>
      </c>
      <c r="I28" s="21">
        <v>247.91613928000001</v>
      </c>
      <c r="J28" s="21">
        <v>731.26202394999996</v>
      </c>
      <c r="K28" s="21">
        <v>167.39828972000001</v>
      </c>
      <c r="L28" s="21">
        <v>481.50806245000001</v>
      </c>
      <c r="M28" s="21">
        <v>82.355671779999994</v>
      </c>
      <c r="N28" s="21"/>
      <c r="O28" s="21"/>
      <c r="P28" s="21"/>
      <c r="Q28" s="21"/>
    </row>
    <row r="29" spans="1:17" hidden="1" outlineLevel="1">
      <c r="A29" s="9">
        <v>41091</v>
      </c>
      <c r="B29" s="21">
        <v>3107.6345099199998</v>
      </c>
      <c r="C29" s="21">
        <f t="shared" si="1"/>
        <v>1568.37054427</v>
      </c>
      <c r="D29" s="21">
        <f t="shared" si="2"/>
        <v>1214.91558009</v>
      </c>
      <c r="E29" s="21">
        <f t="shared" si="3"/>
        <v>324.34838556</v>
      </c>
      <c r="F29" s="21">
        <v>2397.6382292200001</v>
      </c>
      <c r="G29" s="21">
        <v>1416.0492246900001</v>
      </c>
      <c r="H29" s="21">
        <v>736.84611237000001</v>
      </c>
      <c r="I29" s="21">
        <v>244.74289216</v>
      </c>
      <c r="J29" s="21">
        <v>709.99628070000006</v>
      </c>
      <c r="K29" s="21">
        <v>152.32131957999999</v>
      </c>
      <c r="L29" s="21">
        <v>478.06946771999998</v>
      </c>
      <c r="M29" s="21">
        <v>79.6054934</v>
      </c>
      <c r="N29" s="21"/>
      <c r="O29" s="21"/>
      <c r="P29" s="21"/>
      <c r="Q29" s="21"/>
    </row>
    <row r="30" spans="1:17" hidden="1" outlineLevel="1">
      <c r="A30" s="9">
        <v>41122</v>
      </c>
      <c r="B30" s="21">
        <v>2881.91914933</v>
      </c>
      <c r="C30" s="21">
        <f t="shared" si="1"/>
        <v>1412.47535311</v>
      </c>
      <c r="D30" s="21">
        <f t="shared" si="2"/>
        <v>1129.5078310599999</v>
      </c>
      <c r="E30" s="21">
        <f t="shared" si="3"/>
        <v>339.93596516000002</v>
      </c>
      <c r="F30" s="21">
        <v>2212.7023377700002</v>
      </c>
      <c r="G30" s="21">
        <v>1247.0805572899999</v>
      </c>
      <c r="H30" s="21">
        <v>713.47440330999996</v>
      </c>
      <c r="I30" s="21">
        <v>252.14737717</v>
      </c>
      <c r="J30" s="21">
        <v>669.21681156</v>
      </c>
      <c r="K30" s="21">
        <v>165.39479582000001</v>
      </c>
      <c r="L30" s="21">
        <v>416.03342774999999</v>
      </c>
      <c r="M30" s="21">
        <v>87.788587989999996</v>
      </c>
      <c r="N30" s="21"/>
      <c r="O30" s="21"/>
      <c r="P30" s="21"/>
      <c r="Q30" s="21"/>
    </row>
    <row r="31" spans="1:17" hidden="1" outlineLevel="1">
      <c r="A31" s="9">
        <v>41153</v>
      </c>
      <c r="B31" s="21">
        <v>2770.9791932399999</v>
      </c>
      <c r="C31" s="21">
        <f t="shared" si="1"/>
        <v>1387.98025592</v>
      </c>
      <c r="D31" s="21">
        <f t="shared" si="2"/>
        <v>1052.0475896099999</v>
      </c>
      <c r="E31" s="21">
        <f t="shared" si="3"/>
        <v>330.95134770999999</v>
      </c>
      <c r="F31" s="21">
        <v>2110.78271989</v>
      </c>
      <c r="G31" s="21">
        <v>1202.6190192399999</v>
      </c>
      <c r="H31" s="21">
        <v>665.14387533000001</v>
      </c>
      <c r="I31" s="21">
        <v>243.01982532</v>
      </c>
      <c r="J31" s="21">
        <v>660.19647335000002</v>
      </c>
      <c r="K31" s="21">
        <v>185.36123667999999</v>
      </c>
      <c r="L31" s="21">
        <v>386.90371427999997</v>
      </c>
      <c r="M31" s="21">
        <v>87.931522389999998</v>
      </c>
      <c r="N31" s="21"/>
      <c r="O31" s="21"/>
      <c r="P31" s="21"/>
      <c r="Q31" s="21"/>
    </row>
    <row r="32" spans="1:17" hidden="1" outlineLevel="1">
      <c r="A32" s="9">
        <v>41183</v>
      </c>
      <c r="B32" s="21">
        <v>2733.3055577300001</v>
      </c>
      <c r="C32" s="21">
        <f t="shared" si="1"/>
        <v>1377.6796910099999</v>
      </c>
      <c r="D32" s="21">
        <f t="shared" si="2"/>
        <v>1025.5035200900002</v>
      </c>
      <c r="E32" s="21">
        <f t="shared" si="3"/>
        <v>330.12234662999998</v>
      </c>
      <c r="F32" s="21">
        <v>2123.8507680299999</v>
      </c>
      <c r="G32" s="21">
        <v>1213.2098002299999</v>
      </c>
      <c r="H32" s="21">
        <v>668.07898322000005</v>
      </c>
      <c r="I32" s="21">
        <v>242.56198458</v>
      </c>
      <c r="J32" s="21">
        <v>609.45478969999999</v>
      </c>
      <c r="K32" s="21">
        <v>164.46989077999999</v>
      </c>
      <c r="L32" s="21">
        <v>357.42453687</v>
      </c>
      <c r="M32" s="21">
        <v>87.560362049999995</v>
      </c>
      <c r="N32" s="21"/>
      <c r="O32" s="21"/>
      <c r="P32" s="21"/>
      <c r="Q32" s="21"/>
    </row>
    <row r="33" spans="1:17" hidden="1" outlineLevel="1">
      <c r="A33" s="9">
        <v>41214</v>
      </c>
      <c r="B33" s="21">
        <v>2787.66774184</v>
      </c>
      <c r="C33" s="21">
        <f t="shared" si="1"/>
        <v>1413.13662617</v>
      </c>
      <c r="D33" s="21">
        <f t="shared" si="2"/>
        <v>1046.4897181399999</v>
      </c>
      <c r="E33" s="21">
        <f t="shared" si="3"/>
        <v>328.04139752999998</v>
      </c>
      <c r="F33" s="21">
        <v>2140.01713281</v>
      </c>
      <c r="G33" s="21">
        <v>1229.41082525</v>
      </c>
      <c r="H33" s="21">
        <v>668.71813885999995</v>
      </c>
      <c r="I33" s="21">
        <v>241.88816869999999</v>
      </c>
      <c r="J33" s="21">
        <v>647.65060903000006</v>
      </c>
      <c r="K33" s="21">
        <v>183.72580092000001</v>
      </c>
      <c r="L33" s="21">
        <v>377.77157928000003</v>
      </c>
      <c r="M33" s="21">
        <v>86.153228830000003</v>
      </c>
      <c r="N33" s="21"/>
      <c r="O33" s="21"/>
      <c r="P33" s="21"/>
      <c r="Q33" s="21"/>
    </row>
    <row r="34" spans="1:17" hidden="1" outlineLevel="1">
      <c r="A34" s="9">
        <v>41244</v>
      </c>
      <c r="B34" s="21">
        <v>2767.0907844799999</v>
      </c>
      <c r="C34" s="21">
        <f t="shared" si="1"/>
        <v>1382.1942740499999</v>
      </c>
      <c r="D34" s="21">
        <f t="shared" si="2"/>
        <v>1053.7381730699999</v>
      </c>
      <c r="E34" s="21">
        <f t="shared" si="3"/>
        <v>331.15833736000002</v>
      </c>
      <c r="F34" s="21">
        <v>2139.9547735199999</v>
      </c>
      <c r="G34" s="21">
        <v>1214.37523214</v>
      </c>
      <c r="H34" s="21">
        <v>677.60504451999998</v>
      </c>
      <c r="I34" s="21">
        <v>247.97449685999999</v>
      </c>
      <c r="J34" s="21">
        <v>627.13601096000002</v>
      </c>
      <c r="K34" s="21">
        <v>167.81904191000001</v>
      </c>
      <c r="L34" s="21">
        <v>376.13312854999998</v>
      </c>
      <c r="M34" s="21">
        <v>83.183840500000002</v>
      </c>
      <c r="N34" s="21"/>
      <c r="O34" s="21"/>
      <c r="P34" s="21"/>
      <c r="Q34" s="21"/>
    </row>
    <row r="35" spans="1:17" hidden="1" outlineLevel="1">
      <c r="A35" s="9">
        <v>41275</v>
      </c>
      <c r="B35" s="21">
        <v>2811.4715281700001</v>
      </c>
      <c r="C35" s="21">
        <f t="shared" si="1"/>
        <v>1244.27601878</v>
      </c>
      <c r="D35" s="21">
        <f t="shared" si="2"/>
        <v>1095.74576054</v>
      </c>
      <c r="E35" s="21">
        <f t="shared" si="3"/>
        <v>471.44974884999999</v>
      </c>
      <c r="F35" s="21">
        <v>2087.29849483</v>
      </c>
      <c r="G35" s="21">
        <v>1071.8732641500001</v>
      </c>
      <c r="H35" s="21">
        <v>636.84295324000004</v>
      </c>
      <c r="I35" s="21">
        <v>378.58227743999998</v>
      </c>
      <c r="J35" s="21">
        <v>724.17303333999996</v>
      </c>
      <c r="K35" s="21">
        <v>172.40275463</v>
      </c>
      <c r="L35" s="21">
        <v>458.90280730000001</v>
      </c>
      <c r="M35" s="21">
        <v>92.867471409999993</v>
      </c>
      <c r="N35" s="21"/>
      <c r="O35" s="21"/>
      <c r="P35" s="21"/>
      <c r="Q35" s="21"/>
    </row>
    <row r="36" spans="1:17" hidden="1" outlineLevel="1">
      <c r="A36" s="9">
        <v>41306</v>
      </c>
      <c r="B36" s="21">
        <v>2817.4995003399999</v>
      </c>
      <c r="C36" s="21">
        <f t="shared" si="1"/>
        <v>1268.72323097</v>
      </c>
      <c r="D36" s="21">
        <f t="shared" si="2"/>
        <v>1035.49094631</v>
      </c>
      <c r="E36" s="21">
        <f t="shared" si="3"/>
        <v>513.28532306</v>
      </c>
      <c r="F36" s="21">
        <v>2076.5390592799999</v>
      </c>
      <c r="G36" s="21">
        <v>1067.6590895300001</v>
      </c>
      <c r="H36" s="21">
        <v>623.57818884999995</v>
      </c>
      <c r="I36" s="21">
        <v>385.30178089999998</v>
      </c>
      <c r="J36" s="21">
        <v>740.96044105999999</v>
      </c>
      <c r="K36" s="21">
        <v>201.06414143999999</v>
      </c>
      <c r="L36" s="21">
        <v>411.91275746000002</v>
      </c>
      <c r="M36" s="21">
        <v>127.98354216</v>
      </c>
      <c r="N36" s="21"/>
      <c r="O36" s="21"/>
      <c r="P36" s="21"/>
      <c r="Q36" s="21"/>
    </row>
    <row r="37" spans="1:17" hidden="1" outlineLevel="1">
      <c r="A37" s="9">
        <v>41334</v>
      </c>
      <c r="B37" s="21">
        <v>2883.5375706099999</v>
      </c>
      <c r="C37" s="21">
        <f t="shared" si="1"/>
        <v>1300.2328385999999</v>
      </c>
      <c r="D37" s="21">
        <f t="shared" si="2"/>
        <v>1056.6773911400001</v>
      </c>
      <c r="E37" s="21">
        <f t="shared" si="3"/>
        <v>526.62734087000001</v>
      </c>
      <c r="F37" s="21">
        <v>2150.12386388</v>
      </c>
      <c r="G37" s="21">
        <v>1084.955215</v>
      </c>
      <c r="H37" s="21">
        <v>679.66816390999998</v>
      </c>
      <c r="I37" s="21">
        <v>385.50048497</v>
      </c>
      <c r="J37" s="21">
        <v>733.41370672999994</v>
      </c>
      <c r="K37" s="21">
        <v>215.2776236</v>
      </c>
      <c r="L37" s="21">
        <v>377.00922723000002</v>
      </c>
      <c r="M37" s="21">
        <v>141.12685590000001</v>
      </c>
      <c r="N37" s="21"/>
      <c r="O37" s="21"/>
      <c r="P37" s="21"/>
      <c r="Q37" s="21"/>
    </row>
    <row r="38" spans="1:17" hidden="1" outlineLevel="1">
      <c r="A38" s="9">
        <v>41365</v>
      </c>
      <c r="B38" s="21">
        <v>3019.8864217599998</v>
      </c>
      <c r="C38" s="21">
        <f t="shared" si="1"/>
        <v>1375.6492527100002</v>
      </c>
      <c r="D38" s="21">
        <f t="shared" si="2"/>
        <v>1117.36054969</v>
      </c>
      <c r="E38" s="21">
        <f t="shared" si="3"/>
        <v>526.87661935999995</v>
      </c>
      <c r="F38" s="21">
        <v>2238.4151094200001</v>
      </c>
      <c r="G38" s="21">
        <v>1136.1276962500001</v>
      </c>
      <c r="H38" s="21">
        <v>717.06188199999997</v>
      </c>
      <c r="I38" s="21">
        <v>385.22553117000001</v>
      </c>
      <c r="J38" s="21">
        <v>781.47131234000005</v>
      </c>
      <c r="K38" s="21">
        <v>239.52155646</v>
      </c>
      <c r="L38" s="21">
        <v>400.29866769</v>
      </c>
      <c r="M38" s="21">
        <v>141.65108819</v>
      </c>
      <c r="N38" s="21"/>
      <c r="O38" s="21"/>
      <c r="P38" s="21"/>
      <c r="Q38" s="21"/>
    </row>
    <row r="39" spans="1:17" hidden="1" outlineLevel="1">
      <c r="A39" s="9">
        <v>41395</v>
      </c>
      <c r="B39" s="21">
        <v>3014.2095856999999</v>
      </c>
      <c r="C39" s="21">
        <f t="shared" si="1"/>
        <v>1390.7838492600001</v>
      </c>
      <c r="D39" s="21">
        <f t="shared" si="2"/>
        <v>1099.4552968</v>
      </c>
      <c r="E39" s="21">
        <f t="shared" si="3"/>
        <v>523.97043964</v>
      </c>
      <c r="F39" s="21">
        <v>2217.3478097000002</v>
      </c>
      <c r="G39" s="21">
        <v>1139.2409737</v>
      </c>
      <c r="H39" s="21">
        <v>695.09556671999997</v>
      </c>
      <c r="I39" s="21">
        <v>383.01126928000002</v>
      </c>
      <c r="J39" s="21">
        <v>796.86177599999996</v>
      </c>
      <c r="K39" s="21">
        <v>251.54287556</v>
      </c>
      <c r="L39" s="21">
        <v>404.35973008000002</v>
      </c>
      <c r="M39" s="21">
        <v>140.95917036</v>
      </c>
      <c r="N39" s="21"/>
      <c r="O39" s="21"/>
      <c r="P39" s="21"/>
      <c r="Q39" s="21"/>
    </row>
    <row r="40" spans="1:17" hidden="1" outlineLevel="1">
      <c r="A40" s="9">
        <v>41426</v>
      </c>
      <c r="B40" s="21">
        <v>3065.9325192699998</v>
      </c>
      <c r="C40" s="21">
        <f t="shared" si="1"/>
        <v>1453.91719076</v>
      </c>
      <c r="D40" s="21">
        <f t="shared" si="2"/>
        <v>1092.99656721</v>
      </c>
      <c r="E40" s="21">
        <f t="shared" si="3"/>
        <v>519.01876130000005</v>
      </c>
      <c r="F40" s="21">
        <v>2236.4606495899998</v>
      </c>
      <c r="G40" s="21">
        <v>1155.97010299</v>
      </c>
      <c r="H40" s="21">
        <v>698.91440387</v>
      </c>
      <c r="I40" s="21">
        <v>381.57614273000002</v>
      </c>
      <c r="J40" s="21">
        <v>829.47186968000005</v>
      </c>
      <c r="K40" s="21">
        <v>297.94708777</v>
      </c>
      <c r="L40" s="21">
        <v>394.08216334000002</v>
      </c>
      <c r="M40" s="21">
        <v>137.44261857000001</v>
      </c>
      <c r="N40" s="21"/>
      <c r="O40" s="21"/>
      <c r="P40" s="21"/>
      <c r="Q40" s="21"/>
    </row>
    <row r="41" spans="1:17" hidden="1" outlineLevel="1">
      <c r="A41" s="9">
        <v>41456</v>
      </c>
      <c r="B41" s="21">
        <v>3099.8555348700002</v>
      </c>
      <c r="C41" s="21">
        <f t="shared" si="1"/>
        <v>1531.3118998499999</v>
      </c>
      <c r="D41" s="21">
        <f t="shared" si="2"/>
        <v>1057.46657624</v>
      </c>
      <c r="E41" s="21">
        <f t="shared" si="3"/>
        <v>511.07705878000002</v>
      </c>
      <c r="F41" s="21">
        <v>2288.1666059499998</v>
      </c>
      <c r="G41" s="21">
        <v>1208.54176069</v>
      </c>
      <c r="H41" s="21">
        <v>698.38200491999999</v>
      </c>
      <c r="I41" s="21">
        <v>381.24284033999999</v>
      </c>
      <c r="J41" s="21">
        <v>811.68892891999997</v>
      </c>
      <c r="K41" s="21">
        <v>322.77013915999999</v>
      </c>
      <c r="L41" s="21">
        <v>359.08457132000001</v>
      </c>
      <c r="M41" s="21">
        <v>129.83421844</v>
      </c>
      <c r="N41" s="21"/>
      <c r="O41" s="21"/>
      <c r="P41" s="21"/>
      <c r="Q41" s="21"/>
    </row>
    <row r="42" spans="1:17" hidden="1" outlineLevel="1">
      <c r="A42" s="9">
        <v>41487</v>
      </c>
      <c r="B42" s="21">
        <v>3048.6436687</v>
      </c>
      <c r="C42" s="21">
        <f t="shared" si="1"/>
        <v>1561.1581291800001</v>
      </c>
      <c r="D42" s="21">
        <f t="shared" si="2"/>
        <v>976.88019710000003</v>
      </c>
      <c r="E42" s="21">
        <f t="shared" si="3"/>
        <v>510.60534242</v>
      </c>
      <c r="F42" s="21">
        <v>2315.8415752699998</v>
      </c>
      <c r="G42" s="21">
        <v>1244.98141796</v>
      </c>
      <c r="H42" s="21">
        <v>689.32458085999997</v>
      </c>
      <c r="I42" s="21">
        <v>381.53557645000001</v>
      </c>
      <c r="J42" s="21">
        <v>732.80209343000001</v>
      </c>
      <c r="K42" s="21">
        <v>316.17671122000002</v>
      </c>
      <c r="L42" s="21">
        <v>287.55561624000001</v>
      </c>
      <c r="M42" s="21">
        <v>129.06976596999999</v>
      </c>
      <c r="N42" s="21"/>
      <c r="O42" s="21"/>
      <c r="P42" s="21"/>
      <c r="Q42" s="21"/>
    </row>
    <row r="43" spans="1:17" hidden="1" outlineLevel="1">
      <c r="A43" s="9">
        <v>41518</v>
      </c>
      <c r="B43" s="21">
        <v>3076.73718646</v>
      </c>
      <c r="C43" s="21">
        <f t="shared" si="1"/>
        <v>1721.5973273700001</v>
      </c>
      <c r="D43" s="21">
        <f t="shared" si="2"/>
        <v>891.47277141999996</v>
      </c>
      <c r="E43" s="21">
        <f t="shared" si="3"/>
        <v>463.66708767</v>
      </c>
      <c r="F43" s="21">
        <v>2363.76724457</v>
      </c>
      <c r="G43" s="21">
        <v>1311.3986793900001</v>
      </c>
      <c r="H43" s="21">
        <v>708.78838833999998</v>
      </c>
      <c r="I43" s="21">
        <v>343.58017683999998</v>
      </c>
      <c r="J43" s="21">
        <v>712.96994188999997</v>
      </c>
      <c r="K43" s="21">
        <v>410.19864797999998</v>
      </c>
      <c r="L43" s="21">
        <v>182.68438308</v>
      </c>
      <c r="M43" s="21">
        <v>120.08691082999999</v>
      </c>
      <c r="N43" s="21"/>
      <c r="O43" s="21"/>
      <c r="P43" s="21"/>
      <c r="Q43" s="21"/>
    </row>
    <row r="44" spans="1:17" hidden="1" outlineLevel="1">
      <c r="A44" s="9">
        <v>41548</v>
      </c>
      <c r="B44" s="21">
        <v>2338.58789093</v>
      </c>
      <c r="C44" s="21">
        <f t="shared" si="1"/>
        <v>1088.86672213</v>
      </c>
      <c r="D44" s="21">
        <f t="shared" si="2"/>
        <v>782.13933881000003</v>
      </c>
      <c r="E44" s="21">
        <f t="shared" si="3"/>
        <v>467.58182998999996</v>
      </c>
      <c r="F44" s="21">
        <v>1632.4510217699999</v>
      </c>
      <c r="G44" s="21">
        <v>663.86903496000002</v>
      </c>
      <c r="H44" s="21">
        <v>621.02881902000001</v>
      </c>
      <c r="I44" s="21">
        <v>347.55316778999997</v>
      </c>
      <c r="J44" s="21">
        <v>706.13686915999995</v>
      </c>
      <c r="K44" s="21">
        <v>424.99768717000001</v>
      </c>
      <c r="L44" s="21">
        <v>161.11051979000001</v>
      </c>
      <c r="M44" s="21">
        <v>120.0286622</v>
      </c>
      <c r="N44" s="21"/>
      <c r="O44" s="21"/>
      <c r="P44" s="21"/>
      <c r="Q44" s="21"/>
    </row>
    <row r="45" spans="1:17" hidden="1" outlineLevel="1">
      <c r="A45" s="9">
        <v>41579</v>
      </c>
      <c r="B45" s="21">
        <v>2385.21682667</v>
      </c>
      <c r="C45" s="21">
        <f t="shared" si="1"/>
        <v>1223.5123761899999</v>
      </c>
      <c r="D45" s="21">
        <f t="shared" si="2"/>
        <v>711.02326300000004</v>
      </c>
      <c r="E45" s="21">
        <f t="shared" si="3"/>
        <v>450.68118748000001</v>
      </c>
      <c r="F45" s="21">
        <v>1592.2621525699999</v>
      </c>
      <c r="G45" s="21">
        <v>705.49721808000004</v>
      </c>
      <c r="H45" s="21">
        <v>551.55413371999998</v>
      </c>
      <c r="I45" s="21">
        <v>335.21080076999999</v>
      </c>
      <c r="J45" s="21">
        <v>792.95467410000003</v>
      </c>
      <c r="K45" s="21">
        <v>518.01515811000002</v>
      </c>
      <c r="L45" s="21">
        <v>159.46912928</v>
      </c>
      <c r="M45" s="21">
        <v>115.47038671</v>
      </c>
      <c r="N45" s="21"/>
      <c r="O45" s="21"/>
      <c r="P45" s="21"/>
      <c r="Q45" s="21"/>
    </row>
    <row r="46" spans="1:17" hidden="1" outlineLevel="1">
      <c r="A46" s="9">
        <v>41609</v>
      </c>
      <c r="B46" s="21">
        <v>2413.2233534299999</v>
      </c>
      <c r="C46" s="21">
        <f t="shared" si="1"/>
        <v>1224.1982607499999</v>
      </c>
      <c r="D46" s="21">
        <f t="shared" si="2"/>
        <v>741.28620390000003</v>
      </c>
      <c r="E46" s="21">
        <f t="shared" si="3"/>
        <v>447.73888878000002</v>
      </c>
      <c r="F46" s="21">
        <v>1651.1415778000001</v>
      </c>
      <c r="G46" s="21">
        <v>721.77753456999994</v>
      </c>
      <c r="H46" s="21">
        <v>574.74620209</v>
      </c>
      <c r="I46" s="21">
        <v>354.61784114</v>
      </c>
      <c r="J46" s="21">
        <v>762.08177563000004</v>
      </c>
      <c r="K46" s="21">
        <v>502.42072617999997</v>
      </c>
      <c r="L46" s="21">
        <v>166.54000181000001</v>
      </c>
      <c r="M46" s="21">
        <v>93.12104764</v>
      </c>
      <c r="N46" s="21"/>
      <c r="O46" s="21"/>
      <c r="P46" s="21"/>
      <c r="Q46" s="21"/>
    </row>
    <row r="47" spans="1:17" hidden="1" outlineLevel="1">
      <c r="A47" s="9">
        <v>41640</v>
      </c>
      <c r="B47" s="21">
        <v>2427.3291605099998</v>
      </c>
      <c r="C47" s="21">
        <f t="shared" si="1"/>
        <v>1224.2315193300001</v>
      </c>
      <c r="D47" s="21">
        <f t="shared" si="2"/>
        <v>643.12694791000001</v>
      </c>
      <c r="E47" s="21">
        <f t="shared" si="3"/>
        <v>559.97069326999997</v>
      </c>
      <c r="F47" s="21">
        <v>1730.54936969</v>
      </c>
      <c r="G47" s="21">
        <v>768.04015415000003</v>
      </c>
      <c r="H47" s="21">
        <v>494.46250142000002</v>
      </c>
      <c r="I47" s="21">
        <v>468.04671411999999</v>
      </c>
      <c r="J47" s="21">
        <v>696.77979082000002</v>
      </c>
      <c r="K47" s="21">
        <v>456.19136517999999</v>
      </c>
      <c r="L47" s="21">
        <v>148.66444648999999</v>
      </c>
      <c r="M47" s="21">
        <v>91.923979149999994</v>
      </c>
      <c r="N47" s="21"/>
      <c r="O47" s="21"/>
      <c r="P47" s="21"/>
      <c r="Q47" s="21"/>
    </row>
    <row r="48" spans="1:17" hidden="1" outlineLevel="1">
      <c r="A48" s="9">
        <v>41671</v>
      </c>
      <c r="B48" s="21">
        <v>2215.5150736999999</v>
      </c>
      <c r="C48" s="21">
        <f t="shared" si="1"/>
        <v>1125.3033771300002</v>
      </c>
      <c r="D48" s="21">
        <f t="shared" si="2"/>
        <v>676.00225051999996</v>
      </c>
      <c r="E48" s="21">
        <f t="shared" si="3"/>
        <v>414.20944605</v>
      </c>
      <c r="F48" s="21">
        <v>1583.6096571099999</v>
      </c>
      <c r="G48" s="21">
        <v>792.93474401000003</v>
      </c>
      <c r="H48" s="21">
        <v>491.13627672000001</v>
      </c>
      <c r="I48" s="21">
        <v>299.53863638000001</v>
      </c>
      <c r="J48" s="21">
        <v>631.90541658999996</v>
      </c>
      <c r="K48" s="21">
        <v>332.36863312000003</v>
      </c>
      <c r="L48" s="21">
        <v>184.86597380000001</v>
      </c>
      <c r="M48" s="21">
        <v>114.67080967</v>
      </c>
      <c r="N48" s="21"/>
      <c r="O48" s="21"/>
      <c r="P48" s="21"/>
      <c r="Q48" s="21"/>
    </row>
    <row r="49" spans="1:17" hidden="1" outlineLevel="1">
      <c r="A49" s="9">
        <v>41699</v>
      </c>
      <c r="B49" s="21">
        <v>2415.76692456</v>
      </c>
      <c r="C49" s="21">
        <f t="shared" si="1"/>
        <v>1141.7681705099999</v>
      </c>
      <c r="D49" s="21">
        <f t="shared" si="2"/>
        <v>850.505719</v>
      </c>
      <c r="E49" s="21">
        <f t="shared" si="3"/>
        <v>423.49303505</v>
      </c>
      <c r="F49" s="21">
        <v>1584.76491265</v>
      </c>
      <c r="G49" s="21">
        <v>795.22418456000003</v>
      </c>
      <c r="H49" s="21">
        <v>492.13322727000002</v>
      </c>
      <c r="I49" s="21">
        <v>297.40750082</v>
      </c>
      <c r="J49" s="21">
        <v>831.00201190999996</v>
      </c>
      <c r="K49" s="21">
        <v>346.54398594999998</v>
      </c>
      <c r="L49" s="21">
        <v>358.37249172999998</v>
      </c>
      <c r="M49" s="21">
        <v>126.08553422999999</v>
      </c>
      <c r="N49" s="21"/>
      <c r="O49" s="21"/>
      <c r="P49" s="21"/>
      <c r="Q49" s="21"/>
    </row>
    <row r="50" spans="1:17" hidden="1" outlineLevel="1">
      <c r="A50" s="9">
        <v>41730</v>
      </c>
      <c r="B50" s="21">
        <v>2587.9999415799998</v>
      </c>
      <c r="C50" s="21">
        <f t="shared" si="1"/>
        <v>1223.8085295000001</v>
      </c>
      <c r="D50" s="21">
        <f t="shared" si="2"/>
        <v>943.33898634000002</v>
      </c>
      <c r="E50" s="21">
        <f t="shared" si="3"/>
        <v>420.85242574</v>
      </c>
      <c r="F50" s="21">
        <v>1660.71754298</v>
      </c>
      <c r="G50" s="21">
        <v>865.60133611000003</v>
      </c>
      <c r="H50" s="21">
        <v>505.46181347999999</v>
      </c>
      <c r="I50" s="21">
        <v>289.65439339</v>
      </c>
      <c r="J50" s="21">
        <v>927.28239859999996</v>
      </c>
      <c r="K50" s="21">
        <v>358.20719338999999</v>
      </c>
      <c r="L50" s="21">
        <v>437.87717285999997</v>
      </c>
      <c r="M50" s="21">
        <v>131.19803235000001</v>
      </c>
      <c r="N50" s="21"/>
      <c r="O50" s="21"/>
      <c r="P50" s="21"/>
      <c r="Q50" s="21"/>
    </row>
    <row r="51" spans="1:17" hidden="1" outlineLevel="1">
      <c r="A51" s="9">
        <v>41760</v>
      </c>
      <c r="B51" s="21">
        <v>2619.1641659500001</v>
      </c>
      <c r="C51" s="21">
        <f t="shared" si="1"/>
        <v>1223.9831854899999</v>
      </c>
      <c r="D51" s="21">
        <f t="shared" si="2"/>
        <v>965.53830741999991</v>
      </c>
      <c r="E51" s="21">
        <f t="shared" si="3"/>
        <v>429.64267303999998</v>
      </c>
      <c r="F51" s="21">
        <v>1643.88139069</v>
      </c>
      <c r="G51" s="21">
        <v>857.84811714</v>
      </c>
      <c r="H51" s="21">
        <v>491.89420670999999</v>
      </c>
      <c r="I51" s="21">
        <v>294.13906684</v>
      </c>
      <c r="J51" s="21">
        <v>975.28277525999999</v>
      </c>
      <c r="K51" s="21">
        <v>366.13506834999998</v>
      </c>
      <c r="L51" s="21">
        <v>473.64410070999998</v>
      </c>
      <c r="M51" s="21">
        <v>135.50360620000001</v>
      </c>
      <c r="N51" s="21"/>
      <c r="O51" s="21"/>
      <c r="P51" s="21"/>
      <c r="Q51" s="21"/>
    </row>
    <row r="52" spans="1:17" hidden="1" outlineLevel="1">
      <c r="A52" s="9">
        <v>41791</v>
      </c>
      <c r="B52" s="21">
        <v>2357.9309776599998</v>
      </c>
      <c r="C52" s="21">
        <f t="shared" si="1"/>
        <v>1167.85960086</v>
      </c>
      <c r="D52" s="21">
        <f t="shared" si="2"/>
        <v>852.44672059999994</v>
      </c>
      <c r="E52" s="21">
        <f t="shared" si="3"/>
        <v>337.6246562</v>
      </c>
      <c r="F52" s="21">
        <v>1579.4376871300001</v>
      </c>
      <c r="G52" s="21">
        <v>875.05542488000003</v>
      </c>
      <c r="H52" s="21">
        <v>463.17430030999998</v>
      </c>
      <c r="I52" s="21">
        <v>241.20796193999999</v>
      </c>
      <c r="J52" s="21">
        <v>778.49329052999997</v>
      </c>
      <c r="K52" s="21">
        <v>292.80417598000002</v>
      </c>
      <c r="L52" s="21">
        <v>389.27242029000001</v>
      </c>
      <c r="M52" s="21">
        <v>96.41669426</v>
      </c>
      <c r="N52" s="21"/>
      <c r="O52" s="21"/>
      <c r="P52" s="21"/>
      <c r="Q52" s="21"/>
    </row>
    <row r="53" spans="1:17" hidden="1" outlineLevel="1">
      <c r="A53" s="9">
        <v>41821</v>
      </c>
      <c r="B53" s="21">
        <v>2379.4530990200001</v>
      </c>
      <c r="C53" s="21">
        <f t="shared" si="1"/>
        <v>1212.8344165200001</v>
      </c>
      <c r="D53" s="21">
        <f t="shared" si="2"/>
        <v>851.41357894999999</v>
      </c>
      <c r="E53" s="21">
        <f t="shared" si="3"/>
        <v>315.20510354999999</v>
      </c>
      <c r="F53" s="21">
        <v>1570.7269565900001</v>
      </c>
      <c r="G53" s="21">
        <v>897.23108816000001</v>
      </c>
      <c r="H53" s="21">
        <v>456.72302446999998</v>
      </c>
      <c r="I53" s="21">
        <v>216.77284395999999</v>
      </c>
      <c r="J53" s="21">
        <v>808.72614242999998</v>
      </c>
      <c r="K53" s="21">
        <v>315.60332835999998</v>
      </c>
      <c r="L53" s="21">
        <v>394.69055448</v>
      </c>
      <c r="M53" s="21">
        <v>98.432259590000001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2375.3050933300001</v>
      </c>
      <c r="C54" s="21">
        <f t="shared" si="1"/>
        <v>1156.44480125</v>
      </c>
      <c r="D54" s="21">
        <f t="shared" si="2"/>
        <v>892.62206845000003</v>
      </c>
      <c r="E54" s="21">
        <f t="shared" si="3"/>
        <v>326.23822362999999</v>
      </c>
      <c r="F54" s="21">
        <v>1481.4026754700001</v>
      </c>
      <c r="G54" s="21">
        <v>813.30229765000001</v>
      </c>
      <c r="H54" s="21">
        <v>452.26511240000002</v>
      </c>
      <c r="I54" s="21">
        <v>215.83526542000001</v>
      </c>
      <c r="J54" s="21">
        <v>893.90241786000001</v>
      </c>
      <c r="K54" s="21">
        <v>343.1425036</v>
      </c>
      <c r="L54" s="21">
        <v>440.35695605000001</v>
      </c>
      <c r="M54" s="21">
        <v>110.40295820999999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2217.09024572</v>
      </c>
      <c r="C55" s="21">
        <f t="shared" si="1"/>
        <v>1013.6600071600001</v>
      </c>
      <c r="D55" s="21">
        <f t="shared" si="2"/>
        <v>891.86423218000004</v>
      </c>
      <c r="E55" s="21">
        <f t="shared" si="3"/>
        <v>311.56600638000003</v>
      </c>
      <c r="F55" s="21">
        <v>1367.3743238699999</v>
      </c>
      <c r="G55" s="21">
        <v>683.74116158000004</v>
      </c>
      <c r="H55" s="21">
        <v>476.07896010000002</v>
      </c>
      <c r="I55" s="21">
        <v>207.55420219000001</v>
      </c>
      <c r="J55" s="21">
        <v>849.71592184999997</v>
      </c>
      <c r="K55" s="21">
        <v>329.91884557999998</v>
      </c>
      <c r="L55" s="21">
        <v>415.78527208000003</v>
      </c>
      <c r="M55" s="21">
        <v>104.01180419000001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2187.0719040899999</v>
      </c>
      <c r="C56" s="21">
        <f t="shared" si="1"/>
        <v>983.41851773999997</v>
      </c>
      <c r="D56" s="21">
        <f t="shared" si="2"/>
        <v>897.49392017000002</v>
      </c>
      <c r="E56" s="21">
        <f t="shared" si="3"/>
        <v>306.15946617999998</v>
      </c>
      <c r="F56" s="21">
        <v>1368.3649723999999</v>
      </c>
      <c r="G56" s="21">
        <v>685.57283692999999</v>
      </c>
      <c r="H56" s="21">
        <v>480.55865942000003</v>
      </c>
      <c r="I56" s="21">
        <v>202.23347605000001</v>
      </c>
      <c r="J56" s="21">
        <v>818.70693169000003</v>
      </c>
      <c r="K56" s="21">
        <v>297.84568080999998</v>
      </c>
      <c r="L56" s="21">
        <v>416.93526075</v>
      </c>
      <c r="M56" s="21">
        <v>103.92599013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2359.62850127</v>
      </c>
      <c r="C57" s="21">
        <f t="shared" si="1"/>
        <v>986.06426758999999</v>
      </c>
      <c r="D57" s="21">
        <f t="shared" si="2"/>
        <v>1047.00340471</v>
      </c>
      <c r="E57" s="21">
        <f t="shared" si="3"/>
        <v>326.56082896999999</v>
      </c>
      <c r="F57" s="21">
        <v>1451.4067537599999</v>
      </c>
      <c r="G57" s="21">
        <v>653.48332769000001</v>
      </c>
      <c r="H57" s="21">
        <v>591.42606597999998</v>
      </c>
      <c r="I57" s="21">
        <v>206.49736009</v>
      </c>
      <c r="J57" s="21">
        <v>908.22174751</v>
      </c>
      <c r="K57" s="21">
        <v>332.58093989999998</v>
      </c>
      <c r="L57" s="21">
        <v>455.57733873000001</v>
      </c>
      <c r="M57" s="21">
        <v>120.06346888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2449.6355497499999</v>
      </c>
      <c r="C58" s="21">
        <f t="shared" si="1"/>
        <v>1022.9043553700001</v>
      </c>
      <c r="D58" s="21">
        <f t="shared" si="2"/>
        <v>1096.4300709199999</v>
      </c>
      <c r="E58" s="21">
        <f t="shared" si="3"/>
        <v>330.30112345999999</v>
      </c>
      <c r="F58" s="21">
        <v>1561.6748967000001</v>
      </c>
      <c r="G58" s="21">
        <v>736.98416075</v>
      </c>
      <c r="H58" s="21">
        <v>620.43856489999996</v>
      </c>
      <c r="I58" s="21">
        <v>204.25217104999999</v>
      </c>
      <c r="J58" s="21">
        <v>887.96065305000002</v>
      </c>
      <c r="K58" s="21">
        <v>285.92019462000002</v>
      </c>
      <c r="L58" s="21">
        <v>475.99150601999997</v>
      </c>
      <c r="M58" s="21">
        <v>126.04895241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2436.9037282700001</v>
      </c>
      <c r="C59" s="21">
        <f t="shared" si="1"/>
        <v>999.73536072999991</v>
      </c>
      <c r="D59" s="21">
        <f t="shared" si="2"/>
        <v>1103.8886848299999</v>
      </c>
      <c r="E59" s="21">
        <f t="shared" si="3"/>
        <v>333.27968271000003</v>
      </c>
      <c r="F59" s="21">
        <v>1620.1899239100001</v>
      </c>
      <c r="G59" s="21">
        <v>790.88545857999998</v>
      </c>
      <c r="H59" s="21">
        <v>622.05054877999999</v>
      </c>
      <c r="I59" s="21">
        <v>207.25391655000001</v>
      </c>
      <c r="J59" s="21">
        <v>816.71380436000004</v>
      </c>
      <c r="K59" s="21">
        <v>208.84990214999999</v>
      </c>
      <c r="L59" s="21">
        <v>481.83813605</v>
      </c>
      <c r="M59" s="21">
        <v>126.02576616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3083.94042967</v>
      </c>
      <c r="C60" s="21">
        <f t="shared" si="1"/>
        <v>1270.2141576700001</v>
      </c>
      <c r="D60" s="21">
        <f t="shared" si="2"/>
        <v>1407.72993554</v>
      </c>
      <c r="E60" s="21">
        <f t="shared" si="3"/>
        <v>405.99633645999995</v>
      </c>
      <c r="F60" s="21">
        <v>1498.67257883</v>
      </c>
      <c r="G60" s="21">
        <v>733.43474675000004</v>
      </c>
      <c r="H60" s="21">
        <v>575.73074163000001</v>
      </c>
      <c r="I60" s="21">
        <v>189.50709044999999</v>
      </c>
      <c r="J60" s="21">
        <v>1585.2678508399999</v>
      </c>
      <c r="K60" s="21">
        <v>536.77941092000003</v>
      </c>
      <c r="L60" s="21">
        <v>831.99919391000003</v>
      </c>
      <c r="M60" s="21">
        <v>216.48924600999999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2766.7150307500001</v>
      </c>
      <c r="C61" s="21">
        <f t="shared" si="1"/>
        <v>1128.84141666</v>
      </c>
      <c r="D61" s="21">
        <f t="shared" si="2"/>
        <v>1258.40796123</v>
      </c>
      <c r="E61" s="21">
        <f t="shared" si="3"/>
        <v>379.46565285999998</v>
      </c>
      <c r="F61" s="21">
        <v>1487.2559373500001</v>
      </c>
      <c r="G61" s="21">
        <v>727.95286919</v>
      </c>
      <c r="H61" s="21">
        <v>561.77991329999998</v>
      </c>
      <c r="I61" s="21">
        <v>197.52315486000001</v>
      </c>
      <c r="J61" s="21">
        <v>1279.4590934</v>
      </c>
      <c r="K61" s="21">
        <v>400.88854746999999</v>
      </c>
      <c r="L61" s="21">
        <v>696.62804792999998</v>
      </c>
      <c r="M61" s="21">
        <v>181.942498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2493.8720806599999</v>
      </c>
      <c r="C62" s="21">
        <f t="shared" si="1"/>
        <v>1405.1317540999999</v>
      </c>
      <c r="D62" s="21">
        <f t="shared" si="2"/>
        <v>734.50044192999997</v>
      </c>
      <c r="E62" s="21">
        <f t="shared" si="3"/>
        <v>354.23988463000001</v>
      </c>
      <c r="F62" s="21">
        <v>1397.6342456299999</v>
      </c>
      <c r="G62" s="21">
        <v>671.16007665999996</v>
      </c>
      <c r="H62" s="21">
        <v>535.94030576</v>
      </c>
      <c r="I62" s="21">
        <v>190.53386320999999</v>
      </c>
      <c r="J62" s="21">
        <v>1096.23783503</v>
      </c>
      <c r="K62" s="21">
        <v>733.97167744000001</v>
      </c>
      <c r="L62" s="21">
        <v>198.56013616999999</v>
      </c>
      <c r="M62" s="21">
        <v>163.70602142000001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2380.4489728600001</v>
      </c>
      <c r="C63" s="21">
        <f t="shared" si="1"/>
        <v>1394.4509911</v>
      </c>
      <c r="D63" s="21">
        <f t="shared" si="2"/>
        <v>650.88384019</v>
      </c>
      <c r="E63" s="21">
        <f t="shared" si="3"/>
        <v>335.11414157000002</v>
      </c>
      <c r="F63" s="21">
        <v>1382.2122158699999</v>
      </c>
      <c r="G63" s="21">
        <v>684.58331982000004</v>
      </c>
      <c r="H63" s="21">
        <v>511.36451633000001</v>
      </c>
      <c r="I63" s="21">
        <v>186.26437971999999</v>
      </c>
      <c r="J63" s="21">
        <v>998.23675699</v>
      </c>
      <c r="K63" s="21">
        <v>709.86767127999997</v>
      </c>
      <c r="L63" s="21">
        <v>139.51932385999999</v>
      </c>
      <c r="M63" s="21">
        <v>148.84976184999999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2372.0612503799998</v>
      </c>
      <c r="C64" s="21">
        <f t="shared" si="1"/>
        <v>1379.7126725099999</v>
      </c>
      <c r="D64" s="21">
        <f t="shared" si="2"/>
        <v>667.06357275999994</v>
      </c>
      <c r="E64" s="21">
        <f t="shared" si="3"/>
        <v>325.28500511000004</v>
      </c>
      <c r="F64" s="21">
        <v>1391.08944036</v>
      </c>
      <c r="G64" s="21">
        <v>680.16437729999996</v>
      </c>
      <c r="H64" s="21">
        <v>527.89972030000001</v>
      </c>
      <c r="I64" s="21">
        <v>183.02534276</v>
      </c>
      <c r="J64" s="21">
        <v>980.97181002000002</v>
      </c>
      <c r="K64" s="21">
        <v>699.54829520999999</v>
      </c>
      <c r="L64" s="21">
        <v>139.16385245999999</v>
      </c>
      <c r="M64" s="21">
        <v>142.25966235000001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2409.8711899099999</v>
      </c>
      <c r="C65" s="21">
        <f t="shared" si="1"/>
        <v>1399.3088700600001</v>
      </c>
      <c r="D65" s="21">
        <f t="shared" si="2"/>
        <v>666.08328172999995</v>
      </c>
      <c r="E65" s="21">
        <f t="shared" si="3"/>
        <v>344.47903811999998</v>
      </c>
      <c r="F65" s="21">
        <v>1441.18849353</v>
      </c>
      <c r="G65" s="21">
        <v>715.89135902999999</v>
      </c>
      <c r="H65" s="21">
        <v>526.57189832999995</v>
      </c>
      <c r="I65" s="21">
        <v>198.72523616999999</v>
      </c>
      <c r="J65" s="21">
        <v>968.68269638000004</v>
      </c>
      <c r="K65" s="21">
        <v>683.41751103000001</v>
      </c>
      <c r="L65" s="21">
        <v>139.5113834</v>
      </c>
      <c r="M65" s="21">
        <v>145.75380195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2434.4223367599998</v>
      </c>
      <c r="C66" s="21">
        <f t="shared" si="1"/>
        <v>1441.6918333799999</v>
      </c>
      <c r="D66" s="21">
        <f t="shared" si="2"/>
        <v>650.76952358999995</v>
      </c>
      <c r="E66" s="21">
        <f t="shared" si="3"/>
        <v>341.96097979000001</v>
      </c>
      <c r="F66" s="21">
        <v>1488.4506102400001</v>
      </c>
      <c r="G66" s="21">
        <v>776.01905833000001</v>
      </c>
      <c r="H66" s="21">
        <v>513.92720516999998</v>
      </c>
      <c r="I66" s="21">
        <v>198.50434673999999</v>
      </c>
      <c r="J66" s="21">
        <v>945.97172651999995</v>
      </c>
      <c r="K66" s="21">
        <v>665.67277505000004</v>
      </c>
      <c r="L66" s="21">
        <v>136.84231842</v>
      </c>
      <c r="M66" s="21">
        <v>143.45663304999999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2328.10126958</v>
      </c>
      <c r="C67" s="21">
        <f t="shared" si="1"/>
        <v>1339.50038782</v>
      </c>
      <c r="D67" s="21">
        <f t="shared" si="2"/>
        <v>660.60962385000005</v>
      </c>
      <c r="E67" s="21">
        <f t="shared" si="3"/>
        <v>327.99125790999994</v>
      </c>
      <c r="F67" s="21">
        <v>1388.1552098499999</v>
      </c>
      <c r="G67" s="21">
        <v>677.38675893000004</v>
      </c>
      <c r="H67" s="21">
        <v>528.37624768000001</v>
      </c>
      <c r="I67" s="21">
        <v>182.39220323999999</v>
      </c>
      <c r="J67" s="21">
        <v>939.94605973</v>
      </c>
      <c r="K67" s="21">
        <v>662.11362888999997</v>
      </c>
      <c r="L67" s="21">
        <v>132.23337617000001</v>
      </c>
      <c r="M67" s="21">
        <v>145.59905466999999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2318.3821093699999</v>
      </c>
      <c r="C68" s="21">
        <f t="shared" ref="C68" si="4">G68+K68</f>
        <v>1349.3176630399998</v>
      </c>
      <c r="D68" s="21">
        <f t="shared" ref="D68" si="5">H68+L68</f>
        <v>632.72178469999994</v>
      </c>
      <c r="E68" s="21">
        <f t="shared" ref="E68" si="6">I68+M68</f>
        <v>336.34266162999995</v>
      </c>
      <c r="F68" s="21">
        <v>1358.0486275000001</v>
      </c>
      <c r="G68" s="21">
        <v>701.21440758999995</v>
      </c>
      <c r="H68" s="21">
        <v>475.00053578000001</v>
      </c>
      <c r="I68" s="21">
        <v>181.83368412999999</v>
      </c>
      <c r="J68" s="21">
        <v>960.33348187000001</v>
      </c>
      <c r="K68" s="21">
        <v>648.10325545000001</v>
      </c>
      <c r="L68" s="21">
        <v>157.72124891999999</v>
      </c>
      <c r="M68" s="21">
        <v>154.50897749999999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2403.3935812300001</v>
      </c>
      <c r="C69" s="21">
        <f t="shared" ref="C69" si="7">G69+K69</f>
        <v>1342.6104519400001</v>
      </c>
      <c r="D69" s="21">
        <f t="shared" ref="D69" si="8">H69+L69</f>
        <v>719.04191027000002</v>
      </c>
      <c r="E69" s="21">
        <f t="shared" ref="E69" si="9">I69+M69</f>
        <v>341.74121902000002</v>
      </c>
      <c r="F69" s="21">
        <v>1420.4318917799999</v>
      </c>
      <c r="G69" s="21">
        <v>776.71856776000004</v>
      </c>
      <c r="H69" s="21">
        <v>462.54703365</v>
      </c>
      <c r="I69" s="21">
        <v>181.16629037000001</v>
      </c>
      <c r="J69" s="21">
        <v>982.96168944999999</v>
      </c>
      <c r="K69" s="21">
        <v>565.89188418000003</v>
      </c>
      <c r="L69" s="21">
        <v>256.49487662000001</v>
      </c>
      <c r="M69" s="21">
        <v>160.57492865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2366.6874648399998</v>
      </c>
      <c r="C70" s="21">
        <f t="shared" ref="C70" si="10">G70+K70</f>
        <v>1454.7986707499999</v>
      </c>
      <c r="D70" s="21">
        <f t="shared" ref="D70" si="11">H70+L70</f>
        <v>567.33208074999993</v>
      </c>
      <c r="E70" s="21">
        <f t="shared" ref="E70" si="12">I70+M70</f>
        <v>344.55671333999999</v>
      </c>
      <c r="F70" s="21">
        <v>1381.8542154199999</v>
      </c>
      <c r="G70" s="21">
        <v>800.35737275999998</v>
      </c>
      <c r="H70" s="21">
        <v>397.87609601999998</v>
      </c>
      <c r="I70" s="21">
        <v>183.62074663999999</v>
      </c>
      <c r="J70" s="21">
        <v>984.83324942000002</v>
      </c>
      <c r="K70" s="21">
        <v>654.44129798999995</v>
      </c>
      <c r="L70" s="21">
        <v>169.45598473000001</v>
      </c>
      <c r="M70" s="21">
        <v>160.93596669999999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2366.5472574599999</v>
      </c>
      <c r="C71" s="21">
        <f t="shared" ref="C71" si="13">G71+K71</f>
        <v>1442.5041940599999</v>
      </c>
      <c r="D71" s="21">
        <f t="shared" ref="D71" si="14">H71+L71</f>
        <v>574.00450320000004</v>
      </c>
      <c r="E71" s="21">
        <f t="shared" ref="E71" si="15">I71+M71</f>
        <v>350.03856020000001</v>
      </c>
      <c r="F71" s="21">
        <v>1414.2567454299999</v>
      </c>
      <c r="G71" s="21">
        <v>836.01621396999997</v>
      </c>
      <c r="H71" s="21">
        <v>396.58817362000002</v>
      </c>
      <c r="I71" s="21">
        <v>181.65235784000001</v>
      </c>
      <c r="J71" s="21">
        <v>952.29051202999995</v>
      </c>
      <c r="K71" s="21">
        <v>606.48798008999995</v>
      </c>
      <c r="L71" s="21">
        <v>177.41632958</v>
      </c>
      <c r="M71" s="21">
        <v>168.38620236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2473.9156251300001</v>
      </c>
      <c r="C72" s="21">
        <f t="shared" ref="C72" si="16">G72+K72</f>
        <v>1455.6059082699999</v>
      </c>
      <c r="D72" s="21">
        <f t="shared" ref="D72" si="17">H72+L72</f>
        <v>663.48570517999997</v>
      </c>
      <c r="E72" s="21">
        <f t="shared" ref="E72" si="18">I72+M72</f>
        <v>354.82401168000001</v>
      </c>
      <c r="F72" s="21">
        <v>1477.56006333</v>
      </c>
      <c r="G72" s="21">
        <v>799.40440916</v>
      </c>
      <c r="H72" s="21">
        <v>498.42946640000002</v>
      </c>
      <c r="I72" s="21">
        <v>179.72618777</v>
      </c>
      <c r="J72" s="21">
        <v>996.35556180000003</v>
      </c>
      <c r="K72" s="21">
        <v>656.20149910999999</v>
      </c>
      <c r="L72" s="21">
        <v>165.05623878</v>
      </c>
      <c r="M72" s="21">
        <v>175.09782390999999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2433.5191181499999</v>
      </c>
      <c r="C73" s="21">
        <f t="shared" ref="C73" si="19">G73+K73</f>
        <v>1445.7453097600001</v>
      </c>
      <c r="D73" s="21">
        <f t="shared" ref="D73" si="20">H73+L73</f>
        <v>637.65002628000002</v>
      </c>
      <c r="E73" s="21">
        <f t="shared" ref="E73" si="21">I73+M73</f>
        <v>350.12378210999998</v>
      </c>
      <c r="F73" s="21">
        <v>1465.00168194</v>
      </c>
      <c r="G73" s="21">
        <v>809.18596467999998</v>
      </c>
      <c r="H73" s="21">
        <v>476.10694419999999</v>
      </c>
      <c r="I73" s="21">
        <v>179.70877306</v>
      </c>
      <c r="J73" s="21">
        <v>968.51743621000003</v>
      </c>
      <c r="K73" s="21">
        <v>636.55934507999996</v>
      </c>
      <c r="L73" s="21">
        <v>161.54308208</v>
      </c>
      <c r="M73" s="21">
        <v>170.41500905000001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2378.98571154</v>
      </c>
      <c r="C74" s="21">
        <f t="shared" ref="C74" si="22">G74+K74</f>
        <v>1369.7470341200001</v>
      </c>
      <c r="D74" s="21">
        <f t="shared" ref="D74" si="23">H74+L74</f>
        <v>629.13432875000001</v>
      </c>
      <c r="E74" s="21">
        <f t="shared" ref="E74" si="24">I74+M74</f>
        <v>380.10434867000004</v>
      </c>
      <c r="F74" s="21">
        <v>1448.9225240400001</v>
      </c>
      <c r="G74" s="21">
        <v>795.37830195000004</v>
      </c>
      <c r="H74" s="21">
        <v>474.41255776000003</v>
      </c>
      <c r="I74" s="21">
        <v>179.13166433000001</v>
      </c>
      <c r="J74" s="21">
        <v>930.06318750000003</v>
      </c>
      <c r="K74" s="21">
        <v>574.36873217000004</v>
      </c>
      <c r="L74" s="21">
        <v>154.72177099000001</v>
      </c>
      <c r="M74" s="21">
        <v>200.97268434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2467.5489253300002</v>
      </c>
      <c r="C75" s="21">
        <f t="shared" ref="C75" si="25">G75+K75</f>
        <v>1469.4536967700001</v>
      </c>
      <c r="D75" s="21">
        <f t="shared" ref="D75" si="26">H75+L75</f>
        <v>656.26623438000001</v>
      </c>
      <c r="E75" s="21">
        <f t="shared" ref="E75" si="27">I75+M75</f>
        <v>341.82899418</v>
      </c>
      <c r="F75" s="21">
        <v>1490.0497344299999</v>
      </c>
      <c r="G75" s="21">
        <v>806.97106857999995</v>
      </c>
      <c r="H75" s="21">
        <v>504.16445141000003</v>
      </c>
      <c r="I75" s="21">
        <v>178.91421443999999</v>
      </c>
      <c r="J75" s="21">
        <v>977.49919090000003</v>
      </c>
      <c r="K75" s="21">
        <v>662.48262819000001</v>
      </c>
      <c r="L75" s="21">
        <v>152.10178296999999</v>
      </c>
      <c r="M75" s="21">
        <v>162.91477974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2446.2001293100002</v>
      </c>
      <c r="C76" s="21">
        <f t="shared" ref="C76" si="28">G76+K76</f>
        <v>1430.63178279</v>
      </c>
      <c r="D76" s="21">
        <f t="shared" ref="D76" si="29">H76+L76</f>
        <v>674.79026005000003</v>
      </c>
      <c r="E76" s="21">
        <f t="shared" ref="E76" si="30">I76+M76</f>
        <v>340.77808647000001</v>
      </c>
      <c r="F76" s="21">
        <v>1478.8977174500001</v>
      </c>
      <c r="G76" s="21">
        <v>776.92017702999999</v>
      </c>
      <c r="H76" s="21">
        <v>522.40437536000002</v>
      </c>
      <c r="I76" s="21">
        <v>179.57316506000001</v>
      </c>
      <c r="J76" s="21">
        <v>967.30241186000001</v>
      </c>
      <c r="K76" s="21">
        <v>653.71160576</v>
      </c>
      <c r="L76" s="21">
        <v>152.38588469000001</v>
      </c>
      <c r="M76" s="21">
        <v>161.20492141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2366.6536224699998</v>
      </c>
      <c r="C77" s="21">
        <f t="shared" ref="C77" si="31">G77+K77</f>
        <v>1342.31031211</v>
      </c>
      <c r="D77" s="21">
        <f t="shared" ref="D77" si="32">H77+L77</f>
        <v>685.88404328000001</v>
      </c>
      <c r="E77" s="21">
        <f t="shared" ref="E77" si="33">I77+M77</f>
        <v>338.45926708000002</v>
      </c>
      <c r="F77" s="21">
        <v>1442.0443636800001</v>
      </c>
      <c r="G77" s="21">
        <v>739.08354252000004</v>
      </c>
      <c r="H77" s="21">
        <v>525.02472019000004</v>
      </c>
      <c r="I77" s="21">
        <v>177.93610097000001</v>
      </c>
      <c r="J77" s="21">
        <v>924.60925879000001</v>
      </c>
      <c r="K77" s="21">
        <v>603.22676959</v>
      </c>
      <c r="L77" s="21">
        <v>160.85932309</v>
      </c>
      <c r="M77" s="21">
        <v>160.52316611000001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2456.3341550700002</v>
      </c>
      <c r="C78" s="21">
        <f t="shared" ref="C78" si="34">G78+K78</f>
        <v>1354.86971782</v>
      </c>
      <c r="D78" s="21">
        <f t="shared" ref="D78" si="35">H78+L78</f>
        <v>753.20398389999991</v>
      </c>
      <c r="E78" s="21">
        <f t="shared" ref="E78" si="36">I78+M78</f>
        <v>348.26045335000003</v>
      </c>
      <c r="F78" s="21">
        <v>1496.6198254400001</v>
      </c>
      <c r="G78" s="21">
        <v>731.73495363999996</v>
      </c>
      <c r="H78" s="21">
        <v>582.83278632999998</v>
      </c>
      <c r="I78" s="21">
        <v>182.05208547000001</v>
      </c>
      <c r="J78" s="21">
        <v>959.71432962999995</v>
      </c>
      <c r="K78" s="21">
        <v>623.13476418000005</v>
      </c>
      <c r="L78" s="21">
        <v>170.37119756999999</v>
      </c>
      <c r="M78" s="21">
        <v>166.20836788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2078.4304216199998</v>
      </c>
      <c r="C79" s="21">
        <f t="shared" ref="C79" si="37">G79+K79</f>
        <v>1306.7564933899998</v>
      </c>
      <c r="D79" s="21">
        <f t="shared" ref="D79" si="38">H79+L79</f>
        <v>697.58865160999994</v>
      </c>
      <c r="E79" s="21">
        <f t="shared" ref="E79" si="39">I79+M79</f>
        <v>74.085276620000002</v>
      </c>
      <c r="F79" s="21">
        <v>1312.6575558899999</v>
      </c>
      <c r="G79" s="21">
        <v>678.54675870999995</v>
      </c>
      <c r="H79" s="21">
        <v>597.42603591</v>
      </c>
      <c r="I79" s="21">
        <v>36.684761270000003</v>
      </c>
      <c r="J79" s="21">
        <v>765.77286573000004</v>
      </c>
      <c r="K79" s="21">
        <v>628.20973468</v>
      </c>
      <c r="L79" s="21">
        <v>100.1626157</v>
      </c>
      <c r="M79" s="21">
        <v>37.400515349999999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1977.24946922</v>
      </c>
      <c r="C80" s="21">
        <f t="shared" ref="C80" si="40">G80+K80</f>
        <v>1241.6927511899999</v>
      </c>
      <c r="D80" s="21">
        <f t="shared" ref="D80" si="41">H80+L80</f>
        <v>664.59385834</v>
      </c>
      <c r="E80" s="21">
        <f t="shared" ref="E80" si="42">I80+M80</f>
        <v>70.962859690000002</v>
      </c>
      <c r="F80" s="21">
        <v>1242.4232172100001</v>
      </c>
      <c r="G80" s="21">
        <v>641.67230853000001</v>
      </c>
      <c r="H80" s="21">
        <v>566.21303674000001</v>
      </c>
      <c r="I80" s="21">
        <v>34.537871940000002</v>
      </c>
      <c r="J80" s="21">
        <v>734.82625200999996</v>
      </c>
      <c r="K80" s="21">
        <v>600.02044265999996</v>
      </c>
      <c r="L80" s="21">
        <v>98.380821600000004</v>
      </c>
      <c r="M80" s="21">
        <v>36.42498775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2157.3861444700001</v>
      </c>
      <c r="C81" s="21">
        <f t="shared" ref="C81" si="43">G81+K81</f>
        <v>1454.7402293099999</v>
      </c>
      <c r="D81" s="21">
        <f t="shared" ref="D81" si="44">H81+L81</f>
        <v>634.95080427000005</v>
      </c>
      <c r="E81" s="21">
        <f t="shared" ref="E81" si="45">I81+M81</f>
        <v>67.695110889999995</v>
      </c>
      <c r="F81" s="21">
        <v>1393.2601208900001</v>
      </c>
      <c r="G81" s="21">
        <v>801.65456562999998</v>
      </c>
      <c r="H81" s="21">
        <v>560.07359683000004</v>
      </c>
      <c r="I81" s="21">
        <v>31.53195843</v>
      </c>
      <c r="J81" s="21">
        <v>764.12602358000004</v>
      </c>
      <c r="K81" s="21">
        <v>653.08566368000004</v>
      </c>
      <c r="L81" s="21">
        <v>74.877207440000006</v>
      </c>
      <c r="M81" s="21">
        <v>36.163152459999999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2534.5174851299998</v>
      </c>
      <c r="C82" s="21">
        <f t="shared" ref="C82" si="46">G82+K82</f>
        <v>1832.5375364399999</v>
      </c>
      <c r="D82" s="21">
        <f t="shared" ref="D82" si="47">H82+L82</f>
        <v>638.10136824000006</v>
      </c>
      <c r="E82" s="21">
        <f t="shared" ref="E82" si="48">I82+M82</f>
        <v>63.878580450000001</v>
      </c>
      <c r="F82" s="21">
        <v>1377.48943706</v>
      </c>
      <c r="G82" s="21">
        <v>791.99853682000003</v>
      </c>
      <c r="H82" s="21">
        <v>559.88787161000005</v>
      </c>
      <c r="I82" s="21">
        <v>25.603028630000001</v>
      </c>
      <c r="J82" s="21">
        <v>1157.0280480700001</v>
      </c>
      <c r="K82" s="21">
        <v>1040.5389996199999</v>
      </c>
      <c r="L82" s="21">
        <v>78.213496629999995</v>
      </c>
      <c r="M82" s="21">
        <v>38.275551819999997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2508.8770774899999</v>
      </c>
      <c r="C83" s="21">
        <f t="shared" ref="C83" si="49">G83+K83</f>
        <v>1801.32482136</v>
      </c>
      <c r="D83" s="21">
        <f t="shared" ref="D83" si="50">H83+L83</f>
        <v>643.64630731</v>
      </c>
      <c r="E83" s="21">
        <f t="shared" ref="E83" si="51">I83+M83</f>
        <v>63.905948819999999</v>
      </c>
      <c r="F83" s="21">
        <v>1331.80663149</v>
      </c>
      <c r="G83" s="21">
        <v>768.51472736999995</v>
      </c>
      <c r="H83" s="21">
        <v>537.87702192999996</v>
      </c>
      <c r="I83" s="21">
        <v>25.41488219</v>
      </c>
      <c r="J83" s="21">
        <v>1177.0704459999999</v>
      </c>
      <c r="K83" s="21">
        <v>1032.81009399</v>
      </c>
      <c r="L83" s="21">
        <v>105.76928538</v>
      </c>
      <c r="M83" s="21">
        <v>38.491066629999999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2769.3243165899999</v>
      </c>
      <c r="C84" s="21">
        <f t="shared" ref="C84" si="52">G84+K84</f>
        <v>2036.9491935699998</v>
      </c>
      <c r="D84" s="21">
        <f t="shared" ref="D84" si="53">H84+L84</f>
        <v>642.65406072999997</v>
      </c>
      <c r="E84" s="21">
        <f t="shared" ref="E84" si="54">I84+M84</f>
        <v>89.721062290000006</v>
      </c>
      <c r="F84" s="21">
        <v>1373.88930523</v>
      </c>
      <c r="G84" s="21">
        <v>809.87362954000002</v>
      </c>
      <c r="H84" s="21">
        <v>538.90058773999999</v>
      </c>
      <c r="I84" s="21">
        <v>25.115087949999999</v>
      </c>
      <c r="J84" s="21">
        <v>1395.4350113600001</v>
      </c>
      <c r="K84" s="21">
        <v>1227.0755640299999</v>
      </c>
      <c r="L84" s="21">
        <v>103.75347299000001</v>
      </c>
      <c r="M84" s="21">
        <v>64.605974340000003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2852.7799628600001</v>
      </c>
      <c r="C85" s="21">
        <f t="shared" ref="C85" si="55">G85+K85</f>
        <v>2062.2959085000002</v>
      </c>
      <c r="D85" s="21">
        <f t="shared" ref="D85" si="56">H85+L85</f>
        <v>670.39760274000002</v>
      </c>
      <c r="E85" s="21">
        <f t="shared" ref="E85" si="57">I85+M85</f>
        <v>120.08645162000001</v>
      </c>
      <c r="F85" s="21">
        <v>1435.8123950700001</v>
      </c>
      <c r="G85" s="21">
        <v>843.48481876000005</v>
      </c>
      <c r="H85" s="21">
        <v>568.02809986</v>
      </c>
      <c r="I85" s="21">
        <v>24.29947645</v>
      </c>
      <c r="J85" s="21">
        <v>1416.96756779</v>
      </c>
      <c r="K85" s="21">
        <v>1218.8110897399999</v>
      </c>
      <c r="L85" s="21">
        <v>102.36950288</v>
      </c>
      <c r="M85" s="21">
        <v>95.786975170000005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2249.6854905999999</v>
      </c>
      <c r="C86" s="21">
        <f t="shared" ref="C86" si="58">G86+K86</f>
        <v>1447.2714429</v>
      </c>
      <c r="D86" s="21">
        <f t="shared" ref="D86" si="59">H86+L86</f>
        <v>670.91180570999995</v>
      </c>
      <c r="E86" s="21">
        <f t="shared" ref="E86" si="60">I86+M86</f>
        <v>131.50224198999999</v>
      </c>
      <c r="F86" s="21">
        <v>1394.1317505899999</v>
      </c>
      <c r="G86" s="21">
        <v>806.05196992000003</v>
      </c>
      <c r="H86" s="21">
        <v>563.51446486999998</v>
      </c>
      <c r="I86" s="21">
        <v>24.5653158</v>
      </c>
      <c r="J86" s="21">
        <v>855.55374000999996</v>
      </c>
      <c r="K86" s="21">
        <v>641.21947297999998</v>
      </c>
      <c r="L86" s="21">
        <v>107.39734084</v>
      </c>
      <c r="M86" s="21">
        <v>106.93692618999999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2332.6775037299999</v>
      </c>
      <c r="C87" s="21">
        <f t="shared" ref="C87" si="61">G87+K87</f>
        <v>1488.733608</v>
      </c>
      <c r="D87" s="21">
        <f t="shared" ref="D87" si="62">H87+L87</f>
        <v>712.36943130999998</v>
      </c>
      <c r="E87" s="21">
        <f t="shared" ref="E87" si="63">I87+M87</f>
        <v>131.57446442</v>
      </c>
      <c r="F87" s="21">
        <v>1418.3874247799999</v>
      </c>
      <c r="G87" s="21">
        <v>820.92438895999999</v>
      </c>
      <c r="H87" s="21">
        <v>573.17538596999998</v>
      </c>
      <c r="I87" s="21">
        <v>24.287649850000001</v>
      </c>
      <c r="J87" s="21">
        <v>914.29007894999995</v>
      </c>
      <c r="K87" s="21">
        <v>667.80921904000002</v>
      </c>
      <c r="L87" s="21">
        <v>139.19404534</v>
      </c>
      <c r="M87" s="21">
        <v>107.28681457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2371.8651249899999</v>
      </c>
      <c r="C88" s="21">
        <f t="shared" ref="C88" si="64">G88+K88</f>
        <v>1479.5594543</v>
      </c>
      <c r="D88" s="21">
        <f t="shared" ref="D88" si="65">H88+L88</f>
        <v>736.73821449000002</v>
      </c>
      <c r="E88" s="21">
        <f t="shared" ref="E88" si="66">I88+M88</f>
        <v>155.56745620000001</v>
      </c>
      <c r="F88" s="21">
        <v>1435.2012521900001</v>
      </c>
      <c r="G88" s="21">
        <v>816.84713687999999</v>
      </c>
      <c r="H88" s="21">
        <v>593.83683260999999</v>
      </c>
      <c r="I88" s="21">
        <v>24.517282699999999</v>
      </c>
      <c r="J88" s="21">
        <v>936.66387280000004</v>
      </c>
      <c r="K88" s="21">
        <v>662.71231741999998</v>
      </c>
      <c r="L88" s="21">
        <v>142.90138188</v>
      </c>
      <c r="M88" s="21">
        <v>131.0501735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2415.8627295000001</v>
      </c>
      <c r="C89" s="21">
        <f t="shared" ref="C89" si="67">G89+K89</f>
        <v>1515.0817312500001</v>
      </c>
      <c r="D89" s="21">
        <f t="shared" ref="D89" si="68">H89+L89</f>
        <v>748.79005181999992</v>
      </c>
      <c r="E89" s="21">
        <f t="shared" ref="E89" si="69">I89+M89</f>
        <v>151.99094643000001</v>
      </c>
      <c r="F89" s="21">
        <v>1467.08248542</v>
      </c>
      <c r="G89" s="21">
        <v>843.63754182000002</v>
      </c>
      <c r="H89" s="21">
        <v>600.05509416999996</v>
      </c>
      <c r="I89" s="21">
        <v>23.389849430000002</v>
      </c>
      <c r="J89" s="21">
        <v>948.78024407999999</v>
      </c>
      <c r="K89" s="21">
        <v>671.44418943000005</v>
      </c>
      <c r="L89" s="21">
        <v>148.73495765000001</v>
      </c>
      <c r="M89" s="21">
        <v>128.60109700000001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2630.7193435499998</v>
      </c>
      <c r="C90" s="21">
        <f t="shared" ref="C90" si="70">G90+K90</f>
        <v>1664.4426467600001</v>
      </c>
      <c r="D90" s="21">
        <f t="shared" ref="D90" si="71">H90+L90</f>
        <v>770.93189274999997</v>
      </c>
      <c r="E90" s="21">
        <f t="shared" ref="E90" si="72">I90+M90</f>
        <v>195.34480403999999</v>
      </c>
      <c r="F90" s="21">
        <v>1591.4060293699999</v>
      </c>
      <c r="G90" s="21">
        <v>943.99381410000001</v>
      </c>
      <c r="H90" s="21">
        <v>622.72653765999996</v>
      </c>
      <c r="I90" s="21">
        <v>24.685677609999999</v>
      </c>
      <c r="J90" s="21">
        <v>1039.3133141799999</v>
      </c>
      <c r="K90" s="21">
        <v>720.44883265999999</v>
      </c>
      <c r="L90" s="21">
        <v>148.20535509000001</v>
      </c>
      <c r="M90" s="21">
        <v>170.65912642999999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2727.97657119</v>
      </c>
      <c r="C91" s="21">
        <f t="shared" ref="C91" si="73">G91+K91</f>
        <v>1740.6958419600001</v>
      </c>
      <c r="D91" s="21">
        <f t="shared" ref="D91" si="74">H91+L91</f>
        <v>818.4988503699999</v>
      </c>
      <c r="E91" s="21">
        <f t="shared" ref="E91" si="75">I91+M91</f>
        <v>168.78187886000001</v>
      </c>
      <c r="F91" s="21">
        <v>1665.3257066799999</v>
      </c>
      <c r="G91" s="21">
        <v>1006.64382082</v>
      </c>
      <c r="H91" s="21">
        <v>634.83642671999996</v>
      </c>
      <c r="I91" s="21">
        <v>23.845459139999999</v>
      </c>
      <c r="J91" s="21">
        <v>1062.65086451</v>
      </c>
      <c r="K91" s="21">
        <v>734.05202113999997</v>
      </c>
      <c r="L91" s="21">
        <v>183.66242364999999</v>
      </c>
      <c r="M91" s="21">
        <v>144.93641972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3028.9829077200002</v>
      </c>
      <c r="C92" s="21">
        <f t="shared" ref="C92" si="76">G92+K92</f>
        <v>1928.7597507</v>
      </c>
      <c r="D92" s="21">
        <f t="shared" ref="D92" si="77">H92+L92</f>
        <v>912.84179707999999</v>
      </c>
      <c r="E92" s="21">
        <f t="shared" ref="E92" si="78">I92+M92</f>
        <v>187.38135994000001</v>
      </c>
      <c r="F92" s="21">
        <v>1831.5975817599999</v>
      </c>
      <c r="G92" s="21">
        <v>1103.8971405499999</v>
      </c>
      <c r="H92" s="21">
        <v>703.60081473000002</v>
      </c>
      <c r="I92" s="21">
        <v>24.099626480000001</v>
      </c>
      <c r="J92" s="21">
        <v>1197.38532596</v>
      </c>
      <c r="K92" s="21">
        <v>824.86261015000002</v>
      </c>
      <c r="L92" s="21">
        <v>209.24098235</v>
      </c>
      <c r="M92" s="21">
        <v>163.28173346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3239.3033715199999</v>
      </c>
      <c r="C93" s="21">
        <f t="shared" ref="C93" si="79">G93+K93</f>
        <v>1917.9470287700001</v>
      </c>
      <c r="D93" s="21">
        <f t="shared" ref="D93" si="80">H93+L93</f>
        <v>1125.87685766</v>
      </c>
      <c r="E93" s="21">
        <f t="shared" ref="E93" si="81">I93+M93</f>
        <v>195.47948509</v>
      </c>
      <c r="F93" s="21">
        <v>1881.4216875699999</v>
      </c>
      <c r="G93" s="21">
        <v>1099.61489209</v>
      </c>
      <c r="H93" s="21">
        <v>757.81224931999998</v>
      </c>
      <c r="I93" s="21">
        <v>23.994546159999999</v>
      </c>
      <c r="J93" s="21">
        <v>1357.88168395</v>
      </c>
      <c r="K93" s="21">
        <v>818.33213667999996</v>
      </c>
      <c r="L93" s="21">
        <v>368.06460834000001</v>
      </c>
      <c r="M93" s="21">
        <v>171.48493893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3087.6942408899999</v>
      </c>
      <c r="C94" s="21">
        <f t="shared" ref="C94" si="82">G94+K94</f>
        <v>1576.3526138</v>
      </c>
      <c r="D94" s="21">
        <f t="shared" ref="D94" si="83">H94+L94</f>
        <v>1292.3987521200002</v>
      </c>
      <c r="E94" s="21">
        <f t="shared" ref="E94" si="84">I94+M94</f>
        <v>218.94287496999999</v>
      </c>
      <c r="F94" s="21">
        <v>1741.10108659</v>
      </c>
      <c r="G94" s="21">
        <v>860.06012650000002</v>
      </c>
      <c r="H94" s="21">
        <v>859.88496954000004</v>
      </c>
      <c r="I94" s="21">
        <v>21.155990549999999</v>
      </c>
      <c r="J94" s="21">
        <v>1346.5931542999999</v>
      </c>
      <c r="K94" s="21">
        <v>716.29248729999995</v>
      </c>
      <c r="L94" s="21">
        <v>432.51378258</v>
      </c>
      <c r="M94" s="21">
        <v>197.78688442000001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3161.4646013699999</v>
      </c>
      <c r="C95" s="21">
        <f t="shared" ref="C95" si="85">G95+K95</f>
        <v>1759.02993253</v>
      </c>
      <c r="D95" s="21">
        <f t="shared" ref="D95" si="86">H95+L95</f>
        <v>1141.0938413700001</v>
      </c>
      <c r="E95" s="21">
        <f t="shared" ref="E95" si="87">I95+M95</f>
        <v>261.34082747000002</v>
      </c>
      <c r="F95" s="21">
        <v>1753.85287999</v>
      </c>
      <c r="G95" s="21">
        <v>979.16427549000002</v>
      </c>
      <c r="H95" s="21">
        <v>747.75499761000003</v>
      </c>
      <c r="I95" s="21">
        <v>26.93360689</v>
      </c>
      <c r="J95" s="21">
        <v>1407.6117213800001</v>
      </c>
      <c r="K95" s="21">
        <v>779.86565703999997</v>
      </c>
      <c r="L95" s="21">
        <v>393.33884375999997</v>
      </c>
      <c r="M95" s="21">
        <v>234.40722058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3164.47238969</v>
      </c>
      <c r="C96" s="21">
        <f t="shared" ref="C96" si="88">G96+K96</f>
        <v>1794.1107764599999</v>
      </c>
      <c r="D96" s="21">
        <f t="shared" ref="D96" si="89">H96+L96</f>
        <v>1117.57787654</v>
      </c>
      <c r="E96" s="21">
        <f t="shared" ref="E96" si="90">I96+M96</f>
        <v>252.78373669000001</v>
      </c>
      <c r="F96" s="21">
        <v>1773.8455744099999</v>
      </c>
      <c r="G96" s="21">
        <v>1004.1449282999999</v>
      </c>
      <c r="H96" s="21">
        <v>741.01221441999996</v>
      </c>
      <c r="I96" s="21">
        <v>28.688431690000002</v>
      </c>
      <c r="J96" s="21">
        <v>1390.6268152800001</v>
      </c>
      <c r="K96" s="21">
        <v>789.96584815999995</v>
      </c>
      <c r="L96" s="21">
        <v>376.56566212000001</v>
      </c>
      <c r="M96" s="21">
        <v>224.095305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3311.9943605799999</v>
      </c>
      <c r="C97" s="21">
        <f t="shared" ref="C97" si="91">G97+K97</f>
        <v>1864.9755192600001</v>
      </c>
      <c r="D97" s="21">
        <f t="shared" ref="D97" si="92">H97+L97</f>
        <v>1106.3725584000001</v>
      </c>
      <c r="E97" s="21">
        <f t="shared" ref="E97" si="93">I97+M97</f>
        <v>340.64628291999998</v>
      </c>
      <c r="F97" s="21">
        <v>1801.7590678500001</v>
      </c>
      <c r="G97" s="21">
        <v>1044.48773764</v>
      </c>
      <c r="H97" s="21">
        <v>727.31767463000006</v>
      </c>
      <c r="I97" s="21">
        <v>29.95365558</v>
      </c>
      <c r="J97" s="21">
        <v>1510.2352927300001</v>
      </c>
      <c r="K97" s="21">
        <v>820.48778161999996</v>
      </c>
      <c r="L97" s="21">
        <v>379.05488377</v>
      </c>
      <c r="M97" s="21">
        <v>310.69262734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3421.4373627700002</v>
      </c>
      <c r="C98" s="21">
        <f t="shared" ref="C98" si="94">G98+K98</f>
        <v>1879.0195845900002</v>
      </c>
      <c r="D98" s="21">
        <f t="shared" ref="D98" si="95">H98+L98</f>
        <v>1123.9441362</v>
      </c>
      <c r="E98" s="21">
        <f t="shared" ref="E98" si="96">I98+M98</f>
        <v>418.47364198000002</v>
      </c>
      <c r="F98" s="21">
        <v>1849.8383260000001</v>
      </c>
      <c r="G98" s="21">
        <v>1111.4396859200001</v>
      </c>
      <c r="H98" s="21">
        <v>708.21043860999998</v>
      </c>
      <c r="I98" s="21">
        <v>30.188201469999999</v>
      </c>
      <c r="J98" s="21">
        <v>1571.5990367700001</v>
      </c>
      <c r="K98" s="21">
        <v>767.57989867000003</v>
      </c>
      <c r="L98" s="21">
        <v>415.73369759000002</v>
      </c>
      <c r="M98" s="21">
        <v>388.28544051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3467.2030248699998</v>
      </c>
      <c r="C99" s="21">
        <f t="shared" ref="C99" si="97">G99+K99</f>
        <v>1888.3885414599999</v>
      </c>
      <c r="D99" s="21">
        <f t="shared" ref="D99" si="98">H99+L99</f>
        <v>1173.49048124</v>
      </c>
      <c r="E99" s="21">
        <f t="shared" ref="E99" si="99">I99+M99</f>
        <v>405.32400216999997</v>
      </c>
      <c r="F99" s="21">
        <v>1971.1073898499999</v>
      </c>
      <c r="G99" s="21">
        <v>1165.7823090300001</v>
      </c>
      <c r="H99" s="21">
        <v>774.41617081000004</v>
      </c>
      <c r="I99" s="21">
        <v>30.90891001</v>
      </c>
      <c r="J99" s="21">
        <v>1496.0956350199999</v>
      </c>
      <c r="K99" s="21">
        <v>722.60623242999998</v>
      </c>
      <c r="L99" s="21">
        <v>399.07431043000003</v>
      </c>
      <c r="M99" s="21">
        <v>374.41509215999997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3705.4868015100001</v>
      </c>
      <c r="C100" s="21">
        <f t="shared" ref="C100" si="100">G100+K100</f>
        <v>2094.9078584200001</v>
      </c>
      <c r="D100" s="21">
        <f t="shared" ref="D100" si="101">H100+L100</f>
        <v>1203.09555333</v>
      </c>
      <c r="E100" s="21">
        <f t="shared" ref="E100" si="102">I100+M100</f>
        <v>407.48338976000002</v>
      </c>
      <c r="F100" s="21">
        <v>2099.81086938</v>
      </c>
      <c r="G100" s="21">
        <v>1298.75682686</v>
      </c>
      <c r="H100" s="21">
        <v>770.79807764999998</v>
      </c>
      <c r="I100" s="21">
        <v>30.25596487</v>
      </c>
      <c r="J100" s="21">
        <v>1605.6759321300001</v>
      </c>
      <c r="K100" s="21">
        <v>796.15103155999998</v>
      </c>
      <c r="L100" s="21">
        <v>432.29747567999999</v>
      </c>
      <c r="M100" s="21">
        <v>377.22742489000001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3809.5339054199999</v>
      </c>
      <c r="C101" s="21">
        <f t="shared" ref="C101" si="103">G101+K101</f>
        <v>2181.9897952199999</v>
      </c>
      <c r="D101" s="21">
        <f t="shared" ref="D101" si="104">H101+L101</f>
        <v>1228.7526125300001</v>
      </c>
      <c r="E101" s="21">
        <f t="shared" ref="E101" si="105">I101+M101</f>
        <v>398.79149767000001</v>
      </c>
      <c r="F101" s="21">
        <v>2135.1128871199999</v>
      </c>
      <c r="G101" s="21">
        <v>1310.8072639300001</v>
      </c>
      <c r="H101" s="21">
        <v>795.07575131999999</v>
      </c>
      <c r="I101" s="21">
        <v>29.22987187</v>
      </c>
      <c r="J101" s="21">
        <v>1674.4210183</v>
      </c>
      <c r="K101" s="21">
        <v>871.18253129000004</v>
      </c>
      <c r="L101" s="21">
        <v>433.67686121000003</v>
      </c>
      <c r="M101" s="21">
        <v>369.5616258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3898.50620243</v>
      </c>
      <c r="C102" s="21">
        <f t="shared" ref="C102" si="106">G102+K102</f>
        <v>2193.44026295</v>
      </c>
      <c r="D102" s="21">
        <f t="shared" ref="D102" si="107">H102+L102</f>
        <v>1289.39532242</v>
      </c>
      <c r="E102" s="21">
        <f t="shared" ref="E102" si="108">I102+M102</f>
        <v>415.67061705999998</v>
      </c>
      <c r="F102" s="21">
        <v>2138.4567688400002</v>
      </c>
      <c r="G102" s="21">
        <v>1275.2526075400001</v>
      </c>
      <c r="H102" s="21">
        <v>836.71679174999997</v>
      </c>
      <c r="I102" s="21">
        <v>26.48736955</v>
      </c>
      <c r="J102" s="21">
        <v>1760.04943359</v>
      </c>
      <c r="K102" s="21">
        <v>918.18765541000005</v>
      </c>
      <c r="L102" s="21">
        <v>452.67853066999999</v>
      </c>
      <c r="M102" s="21">
        <v>389.18324751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4001.7905104299998</v>
      </c>
      <c r="C103" s="21">
        <f t="shared" ref="C103" si="109">G103+K103</f>
        <v>2298.2949518099999</v>
      </c>
      <c r="D103" s="21">
        <f t="shared" ref="D103" si="110">H103+L103</f>
        <v>1291.1648591400001</v>
      </c>
      <c r="E103" s="21">
        <f t="shared" ref="E103" si="111">I103+M103</f>
        <v>412.33069947999996</v>
      </c>
      <c r="F103" s="21">
        <v>2172.37783717</v>
      </c>
      <c r="G103" s="21">
        <v>1314.6280722900001</v>
      </c>
      <c r="H103" s="21">
        <v>831.28985632000001</v>
      </c>
      <c r="I103" s="21">
        <v>26.459908559999999</v>
      </c>
      <c r="J103" s="21">
        <v>1829.41267326</v>
      </c>
      <c r="K103" s="21">
        <v>983.66687951999995</v>
      </c>
      <c r="L103" s="21">
        <v>459.87500282000002</v>
      </c>
      <c r="M103" s="21">
        <v>385.87079091999999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4035.03939502</v>
      </c>
      <c r="C104" s="21">
        <f t="shared" ref="C104" si="112">G104+K104</f>
        <v>2259.8485677099998</v>
      </c>
      <c r="D104" s="21">
        <f t="shared" ref="D104" si="113">H104+L104</f>
        <v>1375.22583938</v>
      </c>
      <c r="E104" s="21">
        <f t="shared" ref="E104" si="114">I104+M104</f>
        <v>399.96498793000001</v>
      </c>
      <c r="F104" s="21">
        <v>2219.3324074799998</v>
      </c>
      <c r="G104" s="21">
        <v>1367.0060232999999</v>
      </c>
      <c r="H104" s="21">
        <v>822.55267766999998</v>
      </c>
      <c r="I104" s="21">
        <v>29.77370651</v>
      </c>
      <c r="J104" s="21">
        <v>1815.70698754</v>
      </c>
      <c r="K104" s="21">
        <v>892.84254440999996</v>
      </c>
      <c r="L104" s="21">
        <v>552.67316171000004</v>
      </c>
      <c r="M104" s="21">
        <v>370.19128142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4173.0880920500003</v>
      </c>
      <c r="C105" s="21">
        <f t="shared" ref="C105" si="115">G105+K105</f>
        <v>2302.4010758300001</v>
      </c>
      <c r="D105" s="21">
        <f t="shared" ref="D105" si="116">H105+L105</f>
        <v>1470.1879706999998</v>
      </c>
      <c r="E105" s="21">
        <f t="shared" ref="E105" si="117">I105+M105</f>
        <v>400.49904551999998</v>
      </c>
      <c r="F105" s="21">
        <v>2241.6818270499998</v>
      </c>
      <c r="G105" s="21">
        <v>1385.6810320699999</v>
      </c>
      <c r="H105" s="21">
        <v>826.17165211999998</v>
      </c>
      <c r="I105" s="21">
        <v>29.829142860000001</v>
      </c>
      <c r="J105" s="21">
        <v>1931.4062650000001</v>
      </c>
      <c r="K105" s="21">
        <v>916.72004375999995</v>
      </c>
      <c r="L105" s="21">
        <v>644.01631857999996</v>
      </c>
      <c r="M105" s="21">
        <v>370.66990265999999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4114.5225636699997</v>
      </c>
      <c r="C106" s="21">
        <f t="shared" ref="C106" si="118">G106+K106</f>
        <v>2302.4338283000002</v>
      </c>
      <c r="D106" s="21">
        <f t="shared" ref="D106" si="119">H106+L106</f>
        <v>1426.78331484</v>
      </c>
      <c r="E106" s="21">
        <f t="shared" ref="E106" si="120">I106+M106</f>
        <v>385.30542052999999</v>
      </c>
      <c r="F106" s="21">
        <v>2227.6894774399998</v>
      </c>
      <c r="G106" s="21">
        <v>1424.7157171900001</v>
      </c>
      <c r="H106" s="21">
        <v>772.58707226000001</v>
      </c>
      <c r="I106" s="21">
        <v>30.386687989999999</v>
      </c>
      <c r="J106" s="21">
        <v>1886.8330862299999</v>
      </c>
      <c r="K106" s="21">
        <v>877.71811111</v>
      </c>
      <c r="L106" s="21">
        <v>654.19624257999999</v>
      </c>
      <c r="M106" s="21">
        <v>354.91873254000001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4056.7839073</v>
      </c>
      <c r="C107" s="21">
        <f t="shared" ref="C107" si="121">G107+K107</f>
        <v>2262.1669111800002</v>
      </c>
      <c r="D107" s="21">
        <f t="shared" ref="D107" si="122">H107+L107</f>
        <v>1411.94015539</v>
      </c>
      <c r="E107" s="21">
        <f t="shared" ref="E107" si="123">I107+M107</f>
        <v>382.67684073000004</v>
      </c>
      <c r="F107" s="21">
        <v>2147.5914867800002</v>
      </c>
      <c r="G107" s="21">
        <v>1374.75814425</v>
      </c>
      <c r="H107" s="21">
        <v>742.14641589999997</v>
      </c>
      <c r="I107" s="21">
        <v>30.686926629999999</v>
      </c>
      <c r="J107" s="21">
        <v>1909.19242052</v>
      </c>
      <c r="K107" s="21">
        <v>887.40876692999996</v>
      </c>
      <c r="L107" s="21">
        <v>669.79373949000001</v>
      </c>
      <c r="M107" s="21">
        <v>351.98991410000002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4018.5820789700001</v>
      </c>
      <c r="C108" s="21">
        <f t="shared" ref="C108" si="124">G108+K108</f>
        <v>2274.56009262</v>
      </c>
      <c r="D108" s="21">
        <f t="shared" ref="D108" si="125">H108+L108</f>
        <v>1386.0985139700001</v>
      </c>
      <c r="E108" s="21">
        <f t="shared" ref="E108" si="126">I108+M108</f>
        <v>357.92347237999996</v>
      </c>
      <c r="F108" s="21">
        <v>2139.84153831</v>
      </c>
      <c r="G108" s="21">
        <v>1376.2091737000001</v>
      </c>
      <c r="H108" s="21">
        <v>733.09236043999999</v>
      </c>
      <c r="I108" s="21">
        <v>30.54000417</v>
      </c>
      <c r="J108" s="21">
        <v>1878.7405406600001</v>
      </c>
      <c r="K108" s="21">
        <v>898.35091892000003</v>
      </c>
      <c r="L108" s="21">
        <v>653.00615353000001</v>
      </c>
      <c r="M108" s="21">
        <v>327.38346820999999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4116.1367049199998</v>
      </c>
      <c r="C109" s="21">
        <f t="shared" ref="C109" si="127">G109+K109</f>
        <v>2354.4417603900001</v>
      </c>
      <c r="D109" s="21">
        <f t="shared" ref="D109" si="128">H109+L109</f>
        <v>1408.9050139599999</v>
      </c>
      <c r="E109" s="21">
        <f t="shared" ref="E109" si="129">I109+M109</f>
        <v>352.78993057000002</v>
      </c>
      <c r="F109" s="21">
        <v>2239.7486610800001</v>
      </c>
      <c r="G109" s="21">
        <v>1463.1646158200001</v>
      </c>
      <c r="H109" s="21">
        <v>745.25385905999997</v>
      </c>
      <c r="I109" s="21">
        <v>31.3301862</v>
      </c>
      <c r="J109" s="21">
        <v>1876.3880438399999</v>
      </c>
      <c r="K109" s="21">
        <v>891.27714457000002</v>
      </c>
      <c r="L109" s="21">
        <v>663.65115490000005</v>
      </c>
      <c r="M109" s="21">
        <v>321.45974437000001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4113.9208569399998</v>
      </c>
      <c r="C110" s="21">
        <f t="shared" ref="C110" si="130">G110+K110</f>
        <v>2314.4229208199999</v>
      </c>
      <c r="D110" s="21">
        <f t="shared" ref="D110" si="131">H110+L110</f>
        <v>1459.77508844</v>
      </c>
      <c r="E110" s="21">
        <f t="shared" ref="E110" si="132">I110+M110</f>
        <v>339.72284768000003</v>
      </c>
      <c r="F110" s="21">
        <v>2290.5207019200002</v>
      </c>
      <c r="G110" s="21">
        <v>1461.89349057</v>
      </c>
      <c r="H110" s="21">
        <v>797.50453155000002</v>
      </c>
      <c r="I110" s="21">
        <v>31.1226798</v>
      </c>
      <c r="J110" s="21">
        <v>1823.4001550200001</v>
      </c>
      <c r="K110" s="21">
        <v>852.52943025000002</v>
      </c>
      <c r="L110" s="21">
        <v>662.27055688999997</v>
      </c>
      <c r="M110" s="21">
        <v>308.60016788000001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4043.3283980000001</v>
      </c>
      <c r="C111" s="21">
        <f t="shared" ref="C111" si="133">G111+K111</f>
        <v>2329.73696208</v>
      </c>
      <c r="D111" s="21">
        <f t="shared" ref="D111" si="134">H111+L111</f>
        <v>1396.64523399</v>
      </c>
      <c r="E111" s="21">
        <f t="shared" ref="E111" si="135">I111+M111</f>
        <v>316.94620192999997</v>
      </c>
      <c r="F111" s="21">
        <v>2298.5645161100001</v>
      </c>
      <c r="G111" s="21">
        <v>1490.8236251000001</v>
      </c>
      <c r="H111" s="21">
        <v>788.68135563999999</v>
      </c>
      <c r="I111" s="21">
        <v>19.059535369999999</v>
      </c>
      <c r="J111" s="21">
        <v>1744.76388189</v>
      </c>
      <c r="K111" s="21">
        <v>838.91333698000005</v>
      </c>
      <c r="L111" s="21">
        <v>607.96387834999996</v>
      </c>
      <c r="M111" s="21">
        <v>297.88666655999998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4157.09489682</v>
      </c>
      <c r="C112" s="21">
        <f t="shared" ref="C112" si="136">G112+K112</f>
        <v>2472.6733572100002</v>
      </c>
      <c r="D112" s="21">
        <f t="shared" ref="D112" si="137">H112+L112</f>
        <v>1411.5293462999998</v>
      </c>
      <c r="E112" s="21">
        <f t="shared" ref="E112" si="138">I112+M112</f>
        <v>272.89219331000004</v>
      </c>
      <c r="F112" s="21">
        <v>2518.3017157300001</v>
      </c>
      <c r="G112" s="21">
        <v>1667.7829403999999</v>
      </c>
      <c r="H112" s="21">
        <v>842.99047315999996</v>
      </c>
      <c r="I112" s="21">
        <v>7.5283021699999999</v>
      </c>
      <c r="J112" s="21">
        <v>1638.79318109</v>
      </c>
      <c r="K112" s="21">
        <v>804.89041681000003</v>
      </c>
      <c r="L112" s="21">
        <v>568.53887313999996</v>
      </c>
      <c r="M112" s="21">
        <v>265.36389114000002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4117.3796141399998</v>
      </c>
      <c r="C113" s="21">
        <f t="shared" ref="C113" si="139">G113+K113</f>
        <v>2318.73681601</v>
      </c>
      <c r="D113" s="21">
        <f t="shared" ref="D113" si="140">H113+L113</f>
        <v>1400.46086259</v>
      </c>
      <c r="E113" s="21">
        <f t="shared" ref="E113" si="141">I113+M113</f>
        <v>398.18193553999998</v>
      </c>
      <c r="F113" s="21">
        <v>2278.41891046</v>
      </c>
      <c r="G113" s="21">
        <v>1438.84991945</v>
      </c>
      <c r="H113" s="21">
        <v>831.43123423999998</v>
      </c>
      <c r="I113" s="21">
        <v>8.1377567699999993</v>
      </c>
      <c r="J113" s="21">
        <v>1838.9607036800001</v>
      </c>
      <c r="K113" s="21">
        <v>879.88689655999997</v>
      </c>
      <c r="L113" s="21">
        <v>569.02962835000005</v>
      </c>
      <c r="M113" s="21">
        <v>390.04417876999997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4243.8303761899997</v>
      </c>
      <c r="C114" s="21">
        <f t="shared" ref="C114" si="142">G114+K114</f>
        <v>2461.3895017200002</v>
      </c>
      <c r="D114" s="21">
        <f t="shared" ref="D114" si="143">H114+L114</f>
        <v>1411.0426897500001</v>
      </c>
      <c r="E114" s="21">
        <f t="shared" ref="E114" si="144">I114+M114</f>
        <v>371.39818472000002</v>
      </c>
      <c r="F114" s="21">
        <v>2326.70458749</v>
      </c>
      <c r="G114" s="21">
        <v>1441.1369163300001</v>
      </c>
      <c r="H114" s="21">
        <v>875.70935951000001</v>
      </c>
      <c r="I114" s="21">
        <v>9.8583116499999992</v>
      </c>
      <c r="J114" s="21">
        <v>1917.1257886999999</v>
      </c>
      <c r="K114" s="21">
        <v>1020.25258539</v>
      </c>
      <c r="L114" s="21">
        <v>535.33333024000001</v>
      </c>
      <c r="M114" s="21">
        <v>361.53987307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4236.9261494700004</v>
      </c>
      <c r="C115" s="21">
        <f t="shared" ref="C115" si="145">G115+K115</f>
        <v>2489.0305258500002</v>
      </c>
      <c r="D115" s="21">
        <f t="shared" ref="D115" si="146">H115+L115</f>
        <v>1396.3113221600001</v>
      </c>
      <c r="E115" s="21">
        <f t="shared" ref="E115" si="147">I115+M115</f>
        <v>351.58430145999995</v>
      </c>
      <c r="F115" s="21">
        <v>2413.5339170500001</v>
      </c>
      <c r="G115" s="21">
        <v>1498.2416861900001</v>
      </c>
      <c r="H115" s="21">
        <v>902.93253473000004</v>
      </c>
      <c r="I115" s="21">
        <v>12.35969613</v>
      </c>
      <c r="J115" s="21">
        <v>1823.39223242</v>
      </c>
      <c r="K115" s="21">
        <v>990.78883966000001</v>
      </c>
      <c r="L115" s="21">
        <v>493.37878742999999</v>
      </c>
      <c r="M115" s="21">
        <v>339.22460532999997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4291.8200452399997</v>
      </c>
      <c r="C116" s="21">
        <f t="shared" ref="C116" si="148">G116+K116</f>
        <v>2515.2790741700001</v>
      </c>
      <c r="D116" s="21">
        <f t="shared" ref="D116" si="149">H116+L116</f>
        <v>1417.60960011</v>
      </c>
      <c r="E116" s="21">
        <f t="shared" ref="E116" si="150">I116+M116</f>
        <v>358.93137095999998</v>
      </c>
      <c r="F116" s="21">
        <v>2382.1255621599998</v>
      </c>
      <c r="G116" s="21">
        <v>1474.72085595</v>
      </c>
      <c r="H116" s="21">
        <v>895.30215853000004</v>
      </c>
      <c r="I116" s="21">
        <v>12.102547680000001</v>
      </c>
      <c r="J116" s="21">
        <v>1909.6944830800001</v>
      </c>
      <c r="K116" s="21">
        <v>1040.5582182200001</v>
      </c>
      <c r="L116" s="21">
        <v>522.30744158000005</v>
      </c>
      <c r="M116" s="21">
        <v>346.82882327999999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4282.8240567000003</v>
      </c>
      <c r="C117" s="21">
        <f t="shared" ref="C117" si="151">G117+K117</f>
        <v>2518.8478726399999</v>
      </c>
      <c r="D117" s="21">
        <f t="shared" ref="D117" si="152">H117+L117</f>
        <v>1420.6904248999999</v>
      </c>
      <c r="E117" s="21">
        <f t="shared" ref="E117" si="153">I117+M117</f>
        <v>343.28575916</v>
      </c>
      <c r="F117" s="21">
        <v>2432.1220910900001</v>
      </c>
      <c r="G117" s="21">
        <v>1503.6456056500001</v>
      </c>
      <c r="H117" s="21">
        <v>913.44119676000003</v>
      </c>
      <c r="I117" s="21">
        <v>15.035288680000001</v>
      </c>
      <c r="J117" s="21">
        <v>1850.7019656099999</v>
      </c>
      <c r="K117" s="21">
        <v>1015.20226699</v>
      </c>
      <c r="L117" s="21">
        <v>507.24922814000001</v>
      </c>
      <c r="M117" s="21">
        <v>328.25047047999999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4053.2607136000001</v>
      </c>
      <c r="C118" s="21">
        <f t="shared" ref="C118" si="154">G118+K118</f>
        <v>2235.1979884699999</v>
      </c>
      <c r="D118" s="21">
        <f t="shared" ref="D118" si="155">H118+L118</f>
        <v>1480.1313013499998</v>
      </c>
      <c r="E118" s="21">
        <f t="shared" ref="E118" si="156">I118+M118</f>
        <v>337.93142377999999</v>
      </c>
      <c r="F118" s="21">
        <v>2522.7370516300002</v>
      </c>
      <c r="G118" s="21">
        <v>1574.21762861</v>
      </c>
      <c r="H118" s="21">
        <v>933.68301331999999</v>
      </c>
      <c r="I118" s="21">
        <v>14.836409700000001</v>
      </c>
      <c r="J118" s="21">
        <v>1530.5236619699999</v>
      </c>
      <c r="K118" s="21">
        <v>660.98035986000002</v>
      </c>
      <c r="L118" s="21">
        <v>546.44828802999996</v>
      </c>
      <c r="M118" s="21">
        <v>323.09501408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4111.9552854499998</v>
      </c>
      <c r="C119" s="21">
        <f t="shared" ref="C119" si="157">G119+K119</f>
        <v>2126.4876164299999</v>
      </c>
      <c r="D119" s="21">
        <f t="shared" ref="D119" si="158">H119+L119</f>
        <v>1635.5382856000001</v>
      </c>
      <c r="E119" s="21">
        <f t="shared" ref="E119" si="159">I119+M119</f>
        <v>349.92938342000002</v>
      </c>
      <c r="F119" s="21">
        <v>2487.4922404700001</v>
      </c>
      <c r="G119" s="21">
        <v>1482.3824408099999</v>
      </c>
      <c r="H119" s="21">
        <v>990.06290063999995</v>
      </c>
      <c r="I119" s="21">
        <v>15.04689902</v>
      </c>
      <c r="J119" s="21">
        <v>1624.4630449799999</v>
      </c>
      <c r="K119" s="21">
        <v>644.10517561999995</v>
      </c>
      <c r="L119" s="21">
        <v>645.47538496000004</v>
      </c>
      <c r="M119" s="21">
        <v>334.88248440000001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4068.73904408</v>
      </c>
      <c r="C120" s="21">
        <f t="shared" ref="C120" si="160">G120+K120</f>
        <v>2128.9994975600002</v>
      </c>
      <c r="D120" s="21">
        <f t="shared" ref="D120" si="161">H120+L120</f>
        <v>1597.80580242</v>
      </c>
      <c r="E120" s="21">
        <f t="shared" ref="E120" si="162">I120+M120</f>
        <v>341.93374410000001</v>
      </c>
      <c r="F120" s="21">
        <v>2519.9822822400001</v>
      </c>
      <c r="G120" s="21">
        <v>1531.74310208</v>
      </c>
      <c r="H120" s="21">
        <v>972.00136551000003</v>
      </c>
      <c r="I120" s="21">
        <v>16.237814650000001</v>
      </c>
      <c r="J120" s="21">
        <v>1548.7567618400001</v>
      </c>
      <c r="K120" s="21">
        <v>597.25639548000004</v>
      </c>
      <c r="L120" s="21">
        <v>625.80443691000005</v>
      </c>
      <c r="M120" s="21">
        <v>325.69592944999999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4418.0710970700002</v>
      </c>
      <c r="C121" s="21">
        <f t="shared" ref="C121" si="163">G121+K121</f>
        <v>2333.0013221700001</v>
      </c>
      <c r="D121" s="21">
        <f t="shared" ref="D121" si="164">H121+L121</f>
        <v>1714.6694907599999</v>
      </c>
      <c r="E121" s="21">
        <f t="shared" ref="E121" si="165">I121+M121</f>
        <v>370.40028414</v>
      </c>
      <c r="F121" s="21">
        <v>2643.5876835700001</v>
      </c>
      <c r="G121" s="21">
        <v>1657.05245726</v>
      </c>
      <c r="H121" s="21">
        <v>980.14002439000001</v>
      </c>
      <c r="I121" s="21">
        <v>6.3952019199999999</v>
      </c>
      <c r="J121" s="21">
        <v>1774.4834135000001</v>
      </c>
      <c r="K121" s="21">
        <v>675.94886491</v>
      </c>
      <c r="L121" s="21">
        <v>734.52946637000002</v>
      </c>
      <c r="M121" s="21">
        <v>364.00508222000002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4612.3266491100003</v>
      </c>
      <c r="C122" s="21">
        <f t="shared" ref="C122" si="166">G122+K122</f>
        <v>2369.2973077000001</v>
      </c>
      <c r="D122" s="21">
        <f t="shared" ref="D122" si="167">H122+L122</f>
        <v>1890.4742754399999</v>
      </c>
      <c r="E122" s="21">
        <f t="shared" ref="E122" si="168">I122+M122</f>
        <v>352.55506597000004</v>
      </c>
      <c r="F122" s="21">
        <v>2662.0905087299998</v>
      </c>
      <c r="G122" s="21">
        <v>1675.2491741700001</v>
      </c>
      <c r="H122" s="21">
        <v>980.49564601999998</v>
      </c>
      <c r="I122" s="21">
        <v>6.3456885400000003</v>
      </c>
      <c r="J122" s="21">
        <v>1950.2361403800001</v>
      </c>
      <c r="K122" s="21">
        <v>694.04813352999997</v>
      </c>
      <c r="L122" s="21">
        <v>909.97862941999995</v>
      </c>
      <c r="M122" s="21">
        <v>346.20937743000002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4536.4412702600002</v>
      </c>
      <c r="C123" s="21">
        <f t="shared" ref="C123" si="169">G123+K123</f>
        <v>2306.5963370700001</v>
      </c>
      <c r="D123" s="21">
        <f t="shared" ref="D123" si="170">H123+L123</f>
        <v>1879.6921389700001</v>
      </c>
      <c r="E123" s="21">
        <f t="shared" ref="E123" si="171">I123+M123</f>
        <v>350.15279421999998</v>
      </c>
      <c r="F123" s="21">
        <v>2634.5824777500002</v>
      </c>
      <c r="G123" s="21">
        <v>1660.9896480699999</v>
      </c>
      <c r="H123" s="21">
        <v>967.31747874999996</v>
      </c>
      <c r="I123" s="21">
        <v>6.2753509300000001</v>
      </c>
      <c r="J123" s="21">
        <v>1901.8587925100001</v>
      </c>
      <c r="K123" s="21">
        <v>645.60668899999996</v>
      </c>
      <c r="L123" s="21">
        <v>912.37466022000001</v>
      </c>
      <c r="M123" s="21">
        <v>343.87744328999997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4580.3697371099997</v>
      </c>
      <c r="C124" s="21">
        <f t="shared" ref="C124" si="172">G124+K124</f>
        <v>2210.92309153</v>
      </c>
      <c r="D124" s="21">
        <f t="shared" ref="D124" si="173">H124+L124</f>
        <v>2023.9966135300001</v>
      </c>
      <c r="E124" s="21">
        <f t="shared" ref="E124" si="174">I124+M124</f>
        <v>345.45003205</v>
      </c>
      <c r="F124" s="21">
        <v>2745.8420161099998</v>
      </c>
      <c r="G124" s="21">
        <v>1708.53872781</v>
      </c>
      <c r="H124" s="21">
        <v>1031.10016898</v>
      </c>
      <c r="I124" s="21">
        <v>6.2031193199999999</v>
      </c>
      <c r="J124" s="21">
        <v>1834.5277209999999</v>
      </c>
      <c r="K124" s="21">
        <v>502.38436372000001</v>
      </c>
      <c r="L124" s="21">
        <v>992.89644454999996</v>
      </c>
      <c r="M124" s="21">
        <v>339.24691273000002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4578.0545613599998</v>
      </c>
      <c r="C125" s="21">
        <f t="shared" ref="C125" si="175">G125+K125</f>
        <v>2102.0397406400002</v>
      </c>
      <c r="D125" s="21">
        <f t="shared" ref="D125" si="176">H125+L125</f>
        <v>2114.2834417699996</v>
      </c>
      <c r="E125" s="21">
        <f t="shared" ref="E125" si="177">I125+M125</f>
        <v>361.73137894999996</v>
      </c>
      <c r="F125" s="21">
        <v>2716.1028367600002</v>
      </c>
      <c r="G125" s="21">
        <v>1665.15813215</v>
      </c>
      <c r="H125" s="21">
        <v>1044.8999254299999</v>
      </c>
      <c r="I125" s="21">
        <v>6.0447791799999999</v>
      </c>
      <c r="J125" s="21">
        <v>1861.9517246</v>
      </c>
      <c r="K125" s="21">
        <v>436.88160849000002</v>
      </c>
      <c r="L125" s="21">
        <v>1069.3835163399999</v>
      </c>
      <c r="M125" s="21">
        <v>355.68659976999999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4609.8629889000003</v>
      </c>
      <c r="C126" s="21">
        <f t="shared" ref="C126" si="178">G126+K126</f>
        <v>2079.18520266</v>
      </c>
      <c r="D126" s="21">
        <f t="shared" ref="D126" si="179">H126+L126</f>
        <v>2176.23598244</v>
      </c>
      <c r="E126" s="21">
        <f t="shared" ref="E126" si="180">I126+M126</f>
        <v>354.4418038</v>
      </c>
      <c r="F126" s="21">
        <v>2683.7288252100002</v>
      </c>
      <c r="G126" s="21">
        <v>1563.40758974</v>
      </c>
      <c r="H126" s="21">
        <v>1114.2930142</v>
      </c>
      <c r="I126" s="21">
        <v>6.0282212700000004</v>
      </c>
      <c r="J126" s="21">
        <v>1926.1341636899999</v>
      </c>
      <c r="K126" s="21">
        <v>515.77761292000002</v>
      </c>
      <c r="L126" s="21">
        <v>1061.94296824</v>
      </c>
      <c r="M126" s="21">
        <v>348.41358252999999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4761.0829335899998</v>
      </c>
      <c r="C127" s="21">
        <f t="shared" ref="C127" si="181">G127+K127</f>
        <v>2204.0472107599999</v>
      </c>
      <c r="D127" s="21">
        <f t="shared" ref="D127" si="182">H127+L127</f>
        <v>2206.0542315000002</v>
      </c>
      <c r="E127" s="21">
        <f t="shared" ref="E127" si="183">I127+M127</f>
        <v>350.98149132999998</v>
      </c>
      <c r="F127" s="21">
        <v>2663.5797781800002</v>
      </c>
      <c r="G127" s="21">
        <v>1545.8251028899999</v>
      </c>
      <c r="H127" s="21">
        <v>1111.6504024400001</v>
      </c>
      <c r="I127" s="21">
        <v>6.1042728500000001</v>
      </c>
      <c r="J127" s="21">
        <v>2097.5031554100001</v>
      </c>
      <c r="K127" s="21">
        <v>658.22210786999995</v>
      </c>
      <c r="L127" s="21">
        <v>1094.4038290599999</v>
      </c>
      <c r="M127" s="21">
        <v>344.87721848000001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4823.01224146</v>
      </c>
      <c r="C128" s="21">
        <f t="shared" ref="C128" si="184">G128+K128</f>
        <v>1913.0081966400001</v>
      </c>
      <c r="D128" s="21">
        <f t="shared" ref="D128" si="185">H128+L128</f>
        <v>2570.7913719300004</v>
      </c>
      <c r="E128" s="21">
        <f t="shared" ref="E128" si="186">I128+M128</f>
        <v>339.21267289000002</v>
      </c>
      <c r="F128" s="21">
        <v>2487.8310520499999</v>
      </c>
      <c r="G128" s="21">
        <v>1402.15635451</v>
      </c>
      <c r="H128" s="21">
        <v>1082.5071174300001</v>
      </c>
      <c r="I128" s="21">
        <v>3.1675801099999998</v>
      </c>
      <c r="J128" s="21">
        <v>2335.1811894100001</v>
      </c>
      <c r="K128" s="21">
        <v>510.85184213000002</v>
      </c>
      <c r="L128" s="21">
        <v>1488.2842545000001</v>
      </c>
      <c r="M128" s="21">
        <v>336.04509278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4998.2907087200001</v>
      </c>
      <c r="C129" s="21">
        <f t="shared" ref="C129" si="187">G129+K129</f>
        <v>1921.8313833900002</v>
      </c>
      <c r="D129" s="21">
        <f t="shared" ref="D129" si="188">H129+L129</f>
        <v>2662.8017693699999</v>
      </c>
      <c r="E129" s="21">
        <f t="shared" ref="E129" si="189">I129+M129</f>
        <v>413.65755596000002</v>
      </c>
      <c r="F129" s="21">
        <v>2477.2569967200002</v>
      </c>
      <c r="G129" s="21">
        <v>1408.2968315200001</v>
      </c>
      <c r="H129" s="21">
        <v>1066.0089276799999</v>
      </c>
      <c r="I129" s="21">
        <v>2.9512375199999998</v>
      </c>
      <c r="J129" s="21">
        <v>2521.0337119999999</v>
      </c>
      <c r="K129" s="21">
        <v>513.53455186999997</v>
      </c>
      <c r="L129" s="21">
        <v>1596.7928416899999</v>
      </c>
      <c r="M129" s="21">
        <v>410.70631844000002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4899.2501631599998</v>
      </c>
      <c r="C130" s="21">
        <f t="shared" ref="C130" si="190">G130+K130</f>
        <v>1797.3775412799998</v>
      </c>
      <c r="D130" s="21">
        <f t="shared" ref="D130" si="191">H130+L130</f>
        <v>2693.2689927199999</v>
      </c>
      <c r="E130" s="21">
        <f t="shared" ref="E130" si="192">I130+M130</f>
        <v>408.60362915999997</v>
      </c>
      <c r="F130" s="21">
        <v>2410.8453050799999</v>
      </c>
      <c r="G130" s="21">
        <v>1328.9799998399999</v>
      </c>
      <c r="H130" s="21">
        <v>1078.9409853499999</v>
      </c>
      <c r="I130" s="21">
        <v>2.92431989</v>
      </c>
      <c r="J130" s="21">
        <v>2488.4048580799999</v>
      </c>
      <c r="K130" s="21">
        <v>468.39754144</v>
      </c>
      <c r="L130" s="21">
        <v>1614.32800737</v>
      </c>
      <c r="M130" s="21">
        <v>405.67930926999998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5533.0496350399999</v>
      </c>
      <c r="C131" s="21">
        <f t="shared" ref="C131" si="193">G131+K131</f>
        <v>1697.7802625900001</v>
      </c>
      <c r="D131" s="21">
        <f t="shared" ref="D131" si="194">H131+L131</f>
        <v>3384.2980414100002</v>
      </c>
      <c r="E131" s="21">
        <f t="shared" ref="E131" si="195">I131+M131</f>
        <v>450.97133104</v>
      </c>
      <c r="F131" s="21">
        <v>2458.0431467600001</v>
      </c>
      <c r="G131" s="21">
        <v>1276.54007204</v>
      </c>
      <c r="H131" s="21">
        <v>1125.0824800299999</v>
      </c>
      <c r="I131" s="21">
        <v>56.420594690000001</v>
      </c>
      <c r="J131" s="21">
        <v>3075.0064882800002</v>
      </c>
      <c r="K131" s="21">
        <v>421.24019055000002</v>
      </c>
      <c r="L131" s="21">
        <v>2259.2155613800001</v>
      </c>
      <c r="M131" s="21">
        <v>394.55073635000002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5515.96712235</v>
      </c>
      <c r="C132" s="21">
        <f t="shared" ref="C132" si="196">G132+K132</f>
        <v>1782.3685926399999</v>
      </c>
      <c r="D132" s="21">
        <f t="shared" ref="D132" si="197">H132+L132</f>
        <v>3298.0071278100004</v>
      </c>
      <c r="E132" s="21">
        <f t="shared" ref="E132" si="198">I132+M132</f>
        <v>435.59140189999999</v>
      </c>
      <c r="F132" s="21">
        <v>2550.0071871300001</v>
      </c>
      <c r="G132" s="21">
        <v>1430.2074391199999</v>
      </c>
      <c r="H132" s="21">
        <v>1063.61568078</v>
      </c>
      <c r="I132" s="21">
        <v>56.184067229999997</v>
      </c>
      <c r="J132" s="21">
        <v>2965.9599352199998</v>
      </c>
      <c r="K132" s="21">
        <v>352.16115352000003</v>
      </c>
      <c r="L132" s="21">
        <v>2234.3914470300001</v>
      </c>
      <c r="M132" s="21">
        <v>379.40733467000001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5669.1630185000004</v>
      </c>
      <c r="C133" s="21">
        <f t="shared" ref="C133" si="199">G133+K133</f>
        <v>1899.98447949</v>
      </c>
      <c r="D133" s="21">
        <f t="shared" ref="D133" si="200">H133+L133</f>
        <v>3350.8766456500002</v>
      </c>
      <c r="E133" s="21">
        <f t="shared" ref="E133" si="201">I133+M133</f>
        <v>418.30189336000001</v>
      </c>
      <c r="F133" s="21">
        <v>2906.54377075</v>
      </c>
      <c r="G133" s="21">
        <v>1680.3472100399999</v>
      </c>
      <c r="H133" s="21">
        <v>1169.81702795</v>
      </c>
      <c r="I133" s="21">
        <v>56.379532759999996</v>
      </c>
      <c r="J133" s="21">
        <v>2762.6192477499999</v>
      </c>
      <c r="K133" s="21">
        <v>219.63726944999999</v>
      </c>
      <c r="L133" s="21">
        <v>2181.0596177000002</v>
      </c>
      <c r="M133" s="21">
        <v>361.92236059999999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5686.7040726499999</v>
      </c>
      <c r="C134" s="21">
        <f t="shared" ref="C134" si="202">G134+K134</f>
        <v>1910.46367925</v>
      </c>
      <c r="D134" s="21">
        <f t="shared" ref="D134" si="203">H134+L134</f>
        <v>3379.5782600000002</v>
      </c>
      <c r="E134" s="21">
        <f t="shared" ref="E134" si="204">I134+M134</f>
        <v>396.66213340000002</v>
      </c>
      <c r="F134" s="21">
        <v>3024.9135578099999</v>
      </c>
      <c r="G134" s="21">
        <v>1743.08690757</v>
      </c>
      <c r="H134" s="21">
        <v>1225.98967528</v>
      </c>
      <c r="I134" s="21">
        <v>55.836974959999999</v>
      </c>
      <c r="J134" s="21">
        <v>2661.79051484</v>
      </c>
      <c r="K134" s="21">
        <v>167.37677167999999</v>
      </c>
      <c r="L134" s="21">
        <v>2153.5885847200002</v>
      </c>
      <c r="M134" s="21">
        <v>340.82515844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5683.46711074</v>
      </c>
      <c r="C135" s="21">
        <f t="shared" ref="C135" si="205">G135+K135</f>
        <v>1921.8499466799999</v>
      </c>
      <c r="D135" s="21">
        <f t="shared" ref="D135" si="206">H135+L135</f>
        <v>3381.54418764</v>
      </c>
      <c r="E135" s="21">
        <f t="shared" ref="E135" si="207">I135+M135</f>
        <v>380.07297642000003</v>
      </c>
      <c r="F135" s="21">
        <v>3134.01549084</v>
      </c>
      <c r="G135" s="21">
        <v>1782.17733972</v>
      </c>
      <c r="H135" s="21">
        <v>1295.0964405499999</v>
      </c>
      <c r="I135" s="21">
        <v>56.741710570000002</v>
      </c>
      <c r="J135" s="21">
        <v>2549.4516199</v>
      </c>
      <c r="K135" s="21">
        <v>139.67260696</v>
      </c>
      <c r="L135" s="21">
        <v>2086.4477470900001</v>
      </c>
      <c r="M135" s="21">
        <v>323.33126585000002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5846.66692736</v>
      </c>
      <c r="C136" s="21">
        <f t="shared" ref="C136" si="208">G136+K136</f>
        <v>1999.8191316499999</v>
      </c>
      <c r="D136" s="21">
        <f t="shared" ref="D136" si="209">H136+L136</f>
        <v>3486.5585188699997</v>
      </c>
      <c r="E136" s="21">
        <f t="shared" ref="E136" si="210">I136+M136</f>
        <v>360.28927684000001</v>
      </c>
      <c r="F136" s="21">
        <v>3460.7948421199999</v>
      </c>
      <c r="G136" s="21">
        <v>1902.4843802099999</v>
      </c>
      <c r="H136" s="21">
        <v>1501.04288135</v>
      </c>
      <c r="I136" s="21">
        <v>57.267580559999999</v>
      </c>
      <c r="J136" s="21">
        <v>2385.8720852400002</v>
      </c>
      <c r="K136" s="21">
        <v>97.334751440000005</v>
      </c>
      <c r="L136" s="21">
        <v>1985.5156375199999</v>
      </c>
      <c r="M136" s="21">
        <v>303.02169628000001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6068.5228343400004</v>
      </c>
      <c r="C137" s="21">
        <f t="shared" ref="C137" si="211">G137+K137</f>
        <v>2198.3976563800002</v>
      </c>
      <c r="D137" s="21">
        <f t="shared" ref="D137" si="212">H137+L137</f>
        <v>3529.2251899299999</v>
      </c>
      <c r="E137" s="21">
        <f t="shared" ref="E137" si="213">I137+M137</f>
        <v>340.89998802999997</v>
      </c>
      <c r="F137" s="21">
        <v>3694.8423664500001</v>
      </c>
      <c r="G137" s="21">
        <v>2006.875804</v>
      </c>
      <c r="H137" s="21">
        <v>1631.1069572399999</v>
      </c>
      <c r="I137" s="21">
        <v>56.859605209999998</v>
      </c>
      <c r="J137" s="21">
        <v>2373.6804678899998</v>
      </c>
      <c r="K137" s="21">
        <v>191.52185238000001</v>
      </c>
      <c r="L137" s="21">
        <v>1898.11823269</v>
      </c>
      <c r="M137" s="21">
        <v>284.04038281999999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5971.0283141999998</v>
      </c>
      <c r="C138" s="21">
        <f t="shared" ref="C138" si="214">G138+K138</f>
        <v>2091.97870427</v>
      </c>
      <c r="D138" s="21">
        <f t="shared" ref="D138" si="215">H138+L138</f>
        <v>3613.02701071</v>
      </c>
      <c r="E138" s="21">
        <f t="shared" ref="E138" si="216">I138+M138</f>
        <v>266.02259922000002</v>
      </c>
      <c r="F138" s="21">
        <v>3707.9288651100001</v>
      </c>
      <c r="G138" s="21">
        <v>1902.41015834</v>
      </c>
      <c r="H138" s="21">
        <v>1747.28391762</v>
      </c>
      <c r="I138" s="21">
        <v>58.234789149999997</v>
      </c>
      <c r="J138" s="21">
        <v>2263.0994490899998</v>
      </c>
      <c r="K138" s="21">
        <v>189.56854593</v>
      </c>
      <c r="L138" s="21">
        <v>1865.74309309</v>
      </c>
      <c r="M138" s="21">
        <v>207.78781007000001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6273.4394140200002</v>
      </c>
      <c r="C139" s="21">
        <f t="shared" ref="C139" si="217">G139+K139</f>
        <v>2152.44527763</v>
      </c>
      <c r="D139" s="21">
        <f t="shared" ref="D139" si="218">H139+L139</f>
        <v>3875.8042960599996</v>
      </c>
      <c r="E139" s="21">
        <f t="shared" ref="E139" si="219">I139+M139</f>
        <v>245.18984032999998</v>
      </c>
      <c r="F139" s="21">
        <v>3922.89337252</v>
      </c>
      <c r="G139" s="21">
        <v>1986.8995949</v>
      </c>
      <c r="H139" s="21">
        <v>1878.9374093399999</v>
      </c>
      <c r="I139" s="21">
        <v>57.056368280000001</v>
      </c>
      <c r="J139" s="21">
        <v>2350.5460414999998</v>
      </c>
      <c r="K139" s="21">
        <v>165.54568273000001</v>
      </c>
      <c r="L139" s="21">
        <v>1996.8668867199999</v>
      </c>
      <c r="M139" s="21">
        <v>188.13347204999999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6570.7240099999999</v>
      </c>
      <c r="C140" s="21">
        <f t="shared" ref="C140" si="220">G140+K140</f>
        <v>2246.9958225599999</v>
      </c>
      <c r="D140" s="21">
        <f t="shared" ref="D140" si="221">H140+L140</f>
        <v>4094.3627279700004</v>
      </c>
      <c r="E140" s="21">
        <f t="shared" ref="E140" si="222">I140+M140</f>
        <v>229.36545946999999</v>
      </c>
      <c r="F140" s="21">
        <v>3993.27384368</v>
      </c>
      <c r="G140" s="21">
        <v>2029.7703076499999</v>
      </c>
      <c r="H140" s="21">
        <v>1906.92274135</v>
      </c>
      <c r="I140" s="21">
        <v>56.580794679999997</v>
      </c>
      <c r="J140" s="21">
        <v>2577.4501663199999</v>
      </c>
      <c r="K140" s="21">
        <v>217.22551490999999</v>
      </c>
      <c r="L140" s="21">
        <v>2187.4399866200001</v>
      </c>
      <c r="M140" s="21">
        <v>172.78466478999999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6704.30458241</v>
      </c>
      <c r="C141" s="21">
        <f t="shared" ref="C141" si="223">G141+K141</f>
        <v>2375.2981111899999</v>
      </c>
      <c r="D141" s="21">
        <f t="shared" ref="D141" si="224">H141+L141</f>
        <v>4182.0369877000003</v>
      </c>
      <c r="E141" s="21">
        <f t="shared" ref="E141" si="225">I141+M141</f>
        <v>146.96948352000001</v>
      </c>
      <c r="F141" s="21">
        <v>4065.3629680499998</v>
      </c>
      <c r="G141" s="21">
        <v>2102.9044373900001</v>
      </c>
      <c r="H141" s="21">
        <v>1905.6785212100001</v>
      </c>
      <c r="I141" s="21">
        <v>56.780009450000001</v>
      </c>
      <c r="J141" s="21">
        <v>2638.9416143600001</v>
      </c>
      <c r="K141" s="21">
        <v>272.39367379999999</v>
      </c>
      <c r="L141" s="21">
        <v>2276.35846649</v>
      </c>
      <c r="M141" s="21">
        <v>90.189474070000003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6797.8835976399996</v>
      </c>
      <c r="C142" s="21">
        <f t="shared" ref="C142" si="226">G142+K142</f>
        <v>2360.6800674699998</v>
      </c>
      <c r="D142" s="21">
        <f t="shared" ref="D142" si="227">H142+L142</f>
        <v>4286.4639105799997</v>
      </c>
      <c r="E142" s="21">
        <f t="shared" ref="E142" si="228">I142+M142</f>
        <v>150.73961958999999</v>
      </c>
      <c r="F142" s="21">
        <v>4066.5412646999998</v>
      </c>
      <c r="G142" s="21">
        <v>2100.1226802199999</v>
      </c>
      <c r="H142" s="21">
        <v>1910.16090151</v>
      </c>
      <c r="I142" s="21">
        <v>56.257682969999998</v>
      </c>
      <c r="J142" s="21">
        <v>2731.3423329399998</v>
      </c>
      <c r="K142" s="21">
        <v>260.55738724999998</v>
      </c>
      <c r="L142" s="21">
        <v>2376.3030090699999</v>
      </c>
      <c r="M142" s="21">
        <v>94.481936619999999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6841.4544534500001</v>
      </c>
      <c r="C143" s="21">
        <f t="shared" ref="C143" si="229">G143+K143</f>
        <v>2108.7225796500002</v>
      </c>
      <c r="D143" s="21">
        <f t="shared" ref="D143" si="230">H143+L143</f>
        <v>4578.4126154699998</v>
      </c>
      <c r="E143" s="21">
        <f t="shared" ref="E143" si="231">I143+M143</f>
        <v>154.31925833</v>
      </c>
      <c r="F143" s="21">
        <v>3917.8676203300001</v>
      </c>
      <c r="G143" s="21">
        <v>1839.79714618</v>
      </c>
      <c r="H143" s="21">
        <v>2021.7401962599999</v>
      </c>
      <c r="I143" s="21">
        <v>56.330277889999998</v>
      </c>
      <c r="J143" s="21">
        <v>2923.5868331199999</v>
      </c>
      <c r="K143" s="21">
        <v>268.92543346999997</v>
      </c>
      <c r="L143" s="21">
        <v>2556.67241921</v>
      </c>
      <c r="M143" s="21">
        <v>97.988980440000006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7061.19263804</v>
      </c>
      <c r="C144" s="21">
        <f t="shared" ref="C144" si="232">G144+K144</f>
        <v>2210.75052009</v>
      </c>
      <c r="D144" s="21">
        <f t="shared" ref="D144" si="233">H144+L144</f>
        <v>4696.7044000099995</v>
      </c>
      <c r="E144" s="21">
        <f t="shared" ref="E144" si="234">I144+M144</f>
        <v>153.73771794000001</v>
      </c>
      <c r="F144" s="21">
        <v>4053.6421782299999</v>
      </c>
      <c r="G144" s="21">
        <v>1921.2896143999999</v>
      </c>
      <c r="H144" s="21">
        <v>2075.8882144999998</v>
      </c>
      <c r="I144" s="21">
        <v>56.464349329999997</v>
      </c>
      <c r="J144" s="21">
        <v>3007.5504598100001</v>
      </c>
      <c r="K144" s="21">
        <v>289.46090569</v>
      </c>
      <c r="L144" s="21">
        <v>2620.8161855100002</v>
      </c>
      <c r="M144" s="21">
        <v>97.273368610000006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6994.1722195299999</v>
      </c>
      <c r="C145" s="21">
        <f t="shared" ref="C145" si="235">G145+K145</f>
        <v>2163.3710272900003</v>
      </c>
      <c r="D145" s="21">
        <f t="shared" ref="D145" si="236">H145+L145</f>
        <v>4670.3102072500005</v>
      </c>
      <c r="E145" s="21">
        <f t="shared" ref="E145" si="237">I145+M145</f>
        <v>160.49098498999999</v>
      </c>
      <c r="F145" s="21">
        <v>4049.5819185099999</v>
      </c>
      <c r="G145" s="21">
        <v>1912.2649838100001</v>
      </c>
      <c r="H145" s="21">
        <v>2073.5541123500002</v>
      </c>
      <c r="I145" s="21">
        <v>63.76282235</v>
      </c>
      <c r="J145" s="21">
        <v>2944.59030102</v>
      </c>
      <c r="K145" s="21">
        <v>251.10604348000001</v>
      </c>
      <c r="L145" s="21">
        <v>2596.7560948999999</v>
      </c>
      <c r="M145" s="21">
        <v>96.728162639999994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7470.2041819100004</v>
      </c>
      <c r="C146" s="21">
        <f t="shared" ref="C146" si="238">G146+K146</f>
        <v>2636.7642902500002</v>
      </c>
      <c r="D146" s="21">
        <f t="shared" ref="D146" si="239">H146+L146</f>
        <v>4676.9703268699996</v>
      </c>
      <c r="E146" s="21">
        <f t="shared" ref="E146" si="240">I146+M146</f>
        <v>156.46956478999999</v>
      </c>
      <c r="F146" s="21">
        <v>4597.9346896699999</v>
      </c>
      <c r="G146" s="21">
        <v>2374.1551728200002</v>
      </c>
      <c r="H146" s="21">
        <v>2160.6473244600002</v>
      </c>
      <c r="I146" s="21">
        <v>63.13219239</v>
      </c>
      <c r="J146" s="21">
        <v>2872.2694922400001</v>
      </c>
      <c r="K146" s="21">
        <v>262.60911743000003</v>
      </c>
      <c r="L146" s="21">
        <v>2516.3230024099998</v>
      </c>
      <c r="M146" s="21">
        <v>93.337372400000007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7903.8767820700004</v>
      </c>
      <c r="C147" s="21">
        <f t="shared" ref="C147" si="241">G147+K147</f>
        <v>3008.4291861500001</v>
      </c>
      <c r="D147" s="21">
        <f t="shared" ref="D147" si="242">H147+L147</f>
        <v>4790.9259162300004</v>
      </c>
      <c r="E147" s="21">
        <f t="shared" ref="E147" si="243">I147+M147</f>
        <v>104.52167969</v>
      </c>
      <c r="F147" s="21">
        <v>5093.3380638299996</v>
      </c>
      <c r="G147" s="21">
        <v>2767.3635937399999</v>
      </c>
      <c r="H147" s="21">
        <v>2315.9180012100001</v>
      </c>
      <c r="I147" s="21">
        <v>10.056468880000001</v>
      </c>
      <c r="J147" s="21">
        <v>2810.53871824</v>
      </c>
      <c r="K147" s="21">
        <v>241.06559240999999</v>
      </c>
      <c r="L147" s="21">
        <v>2475.0079150199999</v>
      </c>
      <c r="M147" s="21">
        <v>94.465210810000002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8225.1956508200001</v>
      </c>
      <c r="C148" s="21">
        <f t="shared" ref="C148" si="244">G148+K148</f>
        <v>3221.9192623900003</v>
      </c>
      <c r="D148" s="21">
        <f t="shared" ref="D148" si="245">H148+L148</f>
        <v>4900.4675008300001</v>
      </c>
      <c r="E148" s="21">
        <f t="shared" ref="E148" si="246">I148+M148</f>
        <v>102.80888760000001</v>
      </c>
      <c r="F148" s="21">
        <v>5381.2456691799998</v>
      </c>
      <c r="G148" s="21">
        <v>2983.3332668500002</v>
      </c>
      <c r="H148" s="21">
        <v>2388.3266663600002</v>
      </c>
      <c r="I148" s="21">
        <v>9.58573597</v>
      </c>
      <c r="J148" s="21">
        <v>2843.9499816399998</v>
      </c>
      <c r="K148" s="21">
        <v>238.58599554</v>
      </c>
      <c r="L148" s="21">
        <v>2512.1408344699998</v>
      </c>
      <c r="M148" s="21">
        <v>93.223151630000004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9096.1683229699993</v>
      </c>
      <c r="C149" s="21">
        <f t="shared" ref="C149" si="247">G149+K149</f>
        <v>3330.7831733799999</v>
      </c>
      <c r="D149" s="21">
        <f t="shared" ref="D149" si="248">H149+L149</f>
        <v>5639.6242961200005</v>
      </c>
      <c r="E149" s="21">
        <f t="shared" ref="E149" si="249">I149+M149</f>
        <v>125.76085347</v>
      </c>
      <c r="F149" s="21">
        <v>5612.9828569399997</v>
      </c>
      <c r="G149" s="21">
        <v>3042.6381193299999</v>
      </c>
      <c r="H149" s="21">
        <v>2558.7411580500002</v>
      </c>
      <c r="I149" s="21">
        <v>11.60357956</v>
      </c>
      <c r="J149" s="21">
        <v>3483.18546603</v>
      </c>
      <c r="K149" s="21">
        <v>288.14505405</v>
      </c>
      <c r="L149" s="21">
        <v>3080.8831380699999</v>
      </c>
      <c r="M149" s="21">
        <v>114.15727391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9113.4585547799998</v>
      </c>
      <c r="C150" s="21">
        <f t="shared" ref="C150" si="250">G150+K150</f>
        <v>3342.0601700100001</v>
      </c>
      <c r="D150" s="21">
        <f t="shared" ref="D150" si="251">H150+L150</f>
        <v>5646.8548987100003</v>
      </c>
      <c r="E150" s="21">
        <f t="shared" ref="E150" si="252">I150+M150</f>
        <v>124.54348605999999</v>
      </c>
      <c r="F150" s="21">
        <v>5604.4018827999998</v>
      </c>
      <c r="G150" s="21">
        <v>3017.66483638</v>
      </c>
      <c r="H150" s="21">
        <v>2574.5082612299998</v>
      </c>
      <c r="I150" s="21">
        <v>12.22878519</v>
      </c>
      <c r="J150" s="21">
        <v>3509.0566719799999</v>
      </c>
      <c r="K150" s="21">
        <v>324.39533362999998</v>
      </c>
      <c r="L150" s="21">
        <v>3072.34663748</v>
      </c>
      <c r="M150" s="21">
        <v>112.31470087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9071.7188302100003</v>
      </c>
      <c r="C151" s="21">
        <f t="shared" ref="C151" si="253">G151+K151</f>
        <v>3305.4792850499998</v>
      </c>
      <c r="D151" s="21">
        <f t="shared" ref="D151" si="254">H151+L151</f>
        <v>5643.6138025800001</v>
      </c>
      <c r="E151" s="21">
        <f t="shared" ref="E151" si="255">I151+M151</f>
        <v>122.62574257999999</v>
      </c>
      <c r="F151" s="21">
        <v>5627.3216361200002</v>
      </c>
      <c r="G151" s="21">
        <v>2980.5681187999999</v>
      </c>
      <c r="H151" s="21">
        <v>2634.6419484500002</v>
      </c>
      <c r="I151" s="21">
        <v>12.111568869999999</v>
      </c>
      <c r="J151" s="21">
        <v>3444.3971940900001</v>
      </c>
      <c r="K151" s="21">
        <v>324.91116625000001</v>
      </c>
      <c r="L151" s="21">
        <v>3008.9718541299999</v>
      </c>
      <c r="M151" s="21">
        <v>110.51417370999999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8888.0477801500001</v>
      </c>
      <c r="C152" s="21">
        <f t="shared" ref="C152" si="256">G152+K152</f>
        <v>3127.5106539200001</v>
      </c>
      <c r="D152" s="21">
        <f t="shared" ref="D152" si="257">H152+L152</f>
        <v>5644.3940521799996</v>
      </c>
      <c r="E152" s="21">
        <f t="shared" ref="E152" si="258">I152+M152</f>
        <v>116.14307405000001</v>
      </c>
      <c r="F152" s="21">
        <v>5434.7150531500001</v>
      </c>
      <c r="G152" s="21">
        <v>2801.06604728</v>
      </c>
      <c r="H152" s="21">
        <v>2621.9738001199999</v>
      </c>
      <c r="I152" s="21">
        <v>11.67520575</v>
      </c>
      <c r="J152" s="21">
        <v>3453.332727</v>
      </c>
      <c r="K152" s="21">
        <v>326.44460664000002</v>
      </c>
      <c r="L152" s="21">
        <v>3022.4202520600002</v>
      </c>
      <c r="M152" s="21">
        <v>104.46786830000001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8873.9757751699999</v>
      </c>
      <c r="C153" s="21">
        <f t="shared" ref="C153" si="259">G153+K153</f>
        <v>3054.7078320300002</v>
      </c>
      <c r="D153" s="21">
        <f t="shared" ref="D153" si="260">H153+L153</f>
        <v>5709.1503434699998</v>
      </c>
      <c r="E153" s="21">
        <f t="shared" ref="E153" si="261">I153+M153</f>
        <v>110.11759967</v>
      </c>
      <c r="F153" s="21">
        <v>5393.5141732499997</v>
      </c>
      <c r="G153" s="21">
        <v>2738.28715014</v>
      </c>
      <c r="H153" s="21">
        <v>2645.4963949399998</v>
      </c>
      <c r="I153" s="21">
        <v>9.7306281699999992</v>
      </c>
      <c r="J153" s="21">
        <v>3480.4616019199998</v>
      </c>
      <c r="K153" s="21">
        <v>316.42068189000003</v>
      </c>
      <c r="L153" s="21">
        <v>3063.65394853</v>
      </c>
      <c r="M153" s="21">
        <v>100.3869715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8986.0482215299999</v>
      </c>
      <c r="C154" s="21">
        <f t="shared" ref="C154" si="262">G154+K154</f>
        <v>3198.8137595799999</v>
      </c>
      <c r="D154" s="21">
        <f t="shared" ref="D154" si="263">H154+L154</f>
        <v>5677.4543543500004</v>
      </c>
      <c r="E154" s="21">
        <f t="shared" ref="E154" si="264">I154+M154</f>
        <v>109.78010760000001</v>
      </c>
      <c r="F154" s="21">
        <v>5468.9488427599999</v>
      </c>
      <c r="G154" s="21">
        <v>2664.6572138500001</v>
      </c>
      <c r="H154" s="21">
        <v>2795.6547360499999</v>
      </c>
      <c r="I154" s="21">
        <v>8.6368928599999997</v>
      </c>
      <c r="J154" s="21">
        <v>3517.0993787699999</v>
      </c>
      <c r="K154" s="21">
        <v>534.15654572999995</v>
      </c>
      <c r="L154" s="21">
        <v>2881.7996183</v>
      </c>
      <c r="M154" s="21">
        <v>101.14321474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9050.9375211700008</v>
      </c>
      <c r="C155" s="21">
        <f t="shared" ref="C155" si="265">G155+K155</f>
        <v>3183.7883568499997</v>
      </c>
      <c r="D155" s="21">
        <f t="shared" ref="D155" si="266">H155+L155</f>
        <v>5757.2905596800001</v>
      </c>
      <c r="E155" s="21">
        <f t="shared" ref="E155" si="267">I155+M155</f>
        <v>109.85860464000001</v>
      </c>
      <c r="F155" s="21">
        <v>5527.7486047900002</v>
      </c>
      <c r="G155" s="21">
        <v>2655.1540244399998</v>
      </c>
      <c r="H155" s="21">
        <v>2863.9025846899999</v>
      </c>
      <c r="I155" s="21">
        <v>8.6919956599999999</v>
      </c>
      <c r="J155" s="21">
        <v>3523.1889163800001</v>
      </c>
      <c r="K155" s="21">
        <v>528.63433240999996</v>
      </c>
      <c r="L155" s="21">
        <v>2893.3879749900002</v>
      </c>
      <c r="M155" s="21">
        <v>101.16660898000001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8867.8475023200008</v>
      </c>
      <c r="C156" s="21">
        <f t="shared" ref="C156" si="268">G156+K156</f>
        <v>3222.39891063</v>
      </c>
      <c r="D156" s="21">
        <f t="shared" ref="D156" si="269">H156+L156</f>
        <v>5540.4700278500004</v>
      </c>
      <c r="E156" s="21">
        <f t="shared" ref="E156" si="270">I156+M156</f>
        <v>104.97856384000001</v>
      </c>
      <c r="F156" s="21">
        <v>5438.5590245399999</v>
      </c>
      <c r="G156" s="21">
        <v>2530.1934790400001</v>
      </c>
      <c r="H156" s="21">
        <v>2899.55121693</v>
      </c>
      <c r="I156" s="21">
        <v>8.8143285700000007</v>
      </c>
      <c r="J156" s="21">
        <v>3429.28847778</v>
      </c>
      <c r="K156" s="21">
        <v>692.20543158999999</v>
      </c>
      <c r="L156" s="21">
        <v>2640.9188109199999</v>
      </c>
      <c r="M156" s="21">
        <v>96.164235270000006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8826.4212540400003</v>
      </c>
      <c r="C157" s="21">
        <f t="shared" ref="C157" si="271">G157+K157</f>
        <v>3119.2724151900002</v>
      </c>
      <c r="D157" s="21">
        <f t="shared" ref="D157" si="272">H157+L157</f>
        <v>5604.4413977000004</v>
      </c>
      <c r="E157" s="21">
        <f t="shared" ref="E157" si="273">I157+M157</f>
        <v>102.70744115000001</v>
      </c>
      <c r="F157" s="21">
        <v>5383.9866974400002</v>
      </c>
      <c r="G157" s="21">
        <v>2424.9969845999999</v>
      </c>
      <c r="H157" s="21">
        <v>2950.3989592500002</v>
      </c>
      <c r="I157" s="21">
        <v>8.5907535900000003</v>
      </c>
      <c r="J157" s="21">
        <v>3442.4345566000002</v>
      </c>
      <c r="K157" s="21">
        <v>694.27543059000004</v>
      </c>
      <c r="L157" s="21">
        <v>2654.0424384500002</v>
      </c>
      <c r="M157" s="21">
        <v>94.116687560000003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8916.5254722600002</v>
      </c>
      <c r="C158" s="21">
        <f t="shared" ref="C158" si="274">G158+K158</f>
        <v>3251.2164802500001</v>
      </c>
      <c r="D158" s="21">
        <f t="shared" ref="D158" si="275">H158+L158</f>
        <v>5563.7762078599999</v>
      </c>
      <c r="E158" s="21">
        <f t="shared" ref="E158" si="276">I158+M158</f>
        <v>101.53278415</v>
      </c>
      <c r="F158" s="21">
        <v>5472.2429971199999</v>
      </c>
      <c r="G158" s="21">
        <v>2311.1427621100001</v>
      </c>
      <c r="H158" s="21">
        <v>3152.6767910200001</v>
      </c>
      <c r="I158" s="21">
        <v>8.4234439900000009</v>
      </c>
      <c r="J158" s="21">
        <v>3444.2824751399999</v>
      </c>
      <c r="K158" s="21">
        <v>940.07371813999998</v>
      </c>
      <c r="L158" s="21">
        <v>2411.0994168399998</v>
      </c>
      <c r="M158" s="21">
        <v>93.109340160000002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8754.4586416399998</v>
      </c>
      <c r="C159" s="21">
        <f t="shared" ref="C159" si="277">G159+K159</f>
        <v>3250.4422487400002</v>
      </c>
      <c r="D159" s="21">
        <f t="shared" ref="D159" si="278">H159+L159</f>
        <v>5407.8929608400003</v>
      </c>
      <c r="E159" s="21">
        <f t="shared" ref="E159" si="279">I159+M159</f>
        <v>96.123432059999999</v>
      </c>
      <c r="F159" s="21">
        <v>5417.02101726</v>
      </c>
      <c r="G159" s="21">
        <v>2304.7584797700001</v>
      </c>
      <c r="H159" s="21">
        <v>3104.2911246200001</v>
      </c>
      <c r="I159" s="21">
        <v>7.97141287</v>
      </c>
      <c r="J159" s="21">
        <v>3337.4376243800002</v>
      </c>
      <c r="K159" s="21">
        <v>945.68376896999996</v>
      </c>
      <c r="L159" s="21">
        <v>2303.6018362200002</v>
      </c>
      <c r="M159" s="21">
        <v>88.152019190000004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9091.9082119699997</v>
      </c>
      <c r="C160" s="21">
        <f t="shared" ref="C160" si="280">G160+K160</f>
        <v>3449.1059256799999</v>
      </c>
      <c r="D160" s="21">
        <f t="shared" ref="D160" si="281">H160+L160</f>
        <v>5549.1959166300003</v>
      </c>
      <c r="E160" s="21">
        <f t="shared" ref="E160" si="282">I160+M160</f>
        <v>93.606369659999999</v>
      </c>
      <c r="F160" s="21">
        <v>5767.5896709199997</v>
      </c>
      <c r="G160" s="21">
        <v>2445.07275703</v>
      </c>
      <c r="H160" s="21">
        <v>3313.8763282099999</v>
      </c>
      <c r="I160" s="21">
        <v>8.6405856799999992</v>
      </c>
      <c r="J160" s="21">
        <v>3324.31854105</v>
      </c>
      <c r="K160" s="21">
        <v>1004.03316865</v>
      </c>
      <c r="L160" s="21">
        <v>2235.3195884199999</v>
      </c>
      <c r="M160" s="21">
        <v>84.965783979999998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9267.4294189200009</v>
      </c>
      <c r="C161" s="21">
        <f t="shared" ref="C161" si="283">G161+K161</f>
        <v>3527.6939949999996</v>
      </c>
      <c r="D161" s="21">
        <f t="shared" ref="D161" si="284">H161+L161</f>
        <v>5649.2916867399999</v>
      </c>
      <c r="E161" s="21">
        <f t="shared" ref="E161" si="285">I161+M161</f>
        <v>90.443737179999999</v>
      </c>
      <c r="F161" s="21">
        <v>5876.2710425599998</v>
      </c>
      <c r="G161" s="21">
        <v>2456.7896250099998</v>
      </c>
      <c r="H161" s="21">
        <v>3410.9462885600001</v>
      </c>
      <c r="I161" s="21">
        <v>8.5351289900000005</v>
      </c>
      <c r="J161" s="21">
        <v>3391.1583763600001</v>
      </c>
      <c r="K161" s="21">
        <v>1070.9043699900001</v>
      </c>
      <c r="L161" s="21">
        <v>2238.3453981799998</v>
      </c>
      <c r="M161" s="21">
        <v>81.908608189999995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9334.8330219199997</v>
      </c>
      <c r="C162" s="21">
        <f t="shared" ref="C162" si="286">G162+K162</f>
        <v>3555.4952813299997</v>
      </c>
      <c r="D162" s="21">
        <f t="shared" ref="D162" si="287">H162+L162</f>
        <v>5694.2948787900004</v>
      </c>
      <c r="E162" s="21">
        <f t="shared" ref="E162" si="288">I162+M162</f>
        <v>85.042861799999997</v>
      </c>
      <c r="F162" s="21">
        <v>5935.3809381700003</v>
      </c>
      <c r="G162" s="21">
        <v>2487.1425995899999</v>
      </c>
      <c r="H162" s="21">
        <v>3440.2762564200002</v>
      </c>
      <c r="I162" s="21">
        <v>7.9620821599999996</v>
      </c>
      <c r="J162" s="21">
        <v>3399.4520837499999</v>
      </c>
      <c r="K162" s="21">
        <v>1068.35268174</v>
      </c>
      <c r="L162" s="21">
        <v>2254.0186223699998</v>
      </c>
      <c r="M162" s="21">
        <v>77.080779640000003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9229.9586685499999</v>
      </c>
      <c r="C163" s="21">
        <f t="shared" ref="C163" si="289">G163+K163</f>
        <v>3476.75980007</v>
      </c>
      <c r="D163" s="21">
        <f t="shared" ref="D163" si="290">H163+L163</f>
        <v>5674.3673766299999</v>
      </c>
      <c r="E163" s="21">
        <f t="shared" ref="E163" si="291">I163+M163</f>
        <v>78.831491850000006</v>
      </c>
      <c r="F163" s="21">
        <v>5861.8050664299999</v>
      </c>
      <c r="G163" s="21">
        <v>2404.6436389599999</v>
      </c>
      <c r="H163" s="21">
        <v>3449.6986238499999</v>
      </c>
      <c r="I163" s="21">
        <v>7.4628036199999999</v>
      </c>
      <c r="J163" s="21">
        <v>3368.15360212</v>
      </c>
      <c r="K163" s="21">
        <v>1072.1161611099999</v>
      </c>
      <c r="L163" s="21">
        <v>2224.66875278</v>
      </c>
      <c r="M163" s="21">
        <v>71.368688230000004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9055.8204497000006</v>
      </c>
      <c r="C164" s="21">
        <f t="shared" ref="C164" si="292">G164+K164</f>
        <v>3270.6711520399999</v>
      </c>
      <c r="D164" s="21">
        <f t="shared" ref="D164" si="293">H164+L164</f>
        <v>5709.6676311400006</v>
      </c>
      <c r="E164" s="21">
        <f t="shared" ref="E164" si="294">I164+M164</f>
        <v>75.48166651999999</v>
      </c>
      <c r="F164" s="21">
        <v>5756.75486473</v>
      </c>
      <c r="G164" s="21">
        <v>2224.8365918</v>
      </c>
      <c r="H164" s="21">
        <v>3524.8970918800001</v>
      </c>
      <c r="I164" s="21">
        <v>7.02118105</v>
      </c>
      <c r="J164" s="21">
        <v>3299.0655849700001</v>
      </c>
      <c r="K164" s="21">
        <v>1045.83456024</v>
      </c>
      <c r="L164" s="21">
        <v>2184.7705392600001</v>
      </c>
      <c r="M164" s="21">
        <v>68.460485469999995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9070.7855941800008</v>
      </c>
      <c r="C165" s="21">
        <f t="shared" ref="C165" si="295">G165+K165</f>
        <v>3338.1777478500003</v>
      </c>
      <c r="D165" s="21">
        <f t="shared" ref="D165" si="296">H165+L165</f>
        <v>5658.8363725599993</v>
      </c>
      <c r="E165" s="21">
        <f t="shared" ref="E165" si="297">I165+M165</f>
        <v>73.77147377</v>
      </c>
      <c r="F165" s="21">
        <v>5663.2373909899998</v>
      </c>
      <c r="G165" s="21">
        <v>2200.7069582600002</v>
      </c>
      <c r="H165" s="21">
        <v>3456.0464829299999</v>
      </c>
      <c r="I165" s="21">
        <v>6.4839498000000004</v>
      </c>
      <c r="J165" s="21">
        <v>3407.5482031900001</v>
      </c>
      <c r="K165" s="21">
        <v>1137.4707895900001</v>
      </c>
      <c r="L165" s="21">
        <v>2202.7898896299998</v>
      </c>
      <c r="M165" s="21">
        <v>67.287523969999995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8896.0062868500008</v>
      </c>
      <c r="C166" s="21">
        <f t="shared" ref="C166" si="298">G166+K166</f>
        <v>2857.9020188499999</v>
      </c>
      <c r="D166" s="21">
        <f t="shared" ref="D166" si="299">H166+L166</f>
        <v>5963.3630155299998</v>
      </c>
      <c r="E166" s="21">
        <f t="shared" ref="E166" si="300">I166+M166</f>
        <v>74.741252470000006</v>
      </c>
      <c r="F166" s="21">
        <v>5607.4442672599998</v>
      </c>
      <c r="G166" s="21">
        <v>2094.8278575899999</v>
      </c>
      <c r="H166" s="21">
        <v>3506.9400998599999</v>
      </c>
      <c r="I166" s="21">
        <v>5.6763098100000002</v>
      </c>
      <c r="J166" s="21">
        <v>3288.5620195900001</v>
      </c>
      <c r="K166" s="21">
        <v>763.07416125999998</v>
      </c>
      <c r="L166" s="21">
        <v>2456.4229156699998</v>
      </c>
      <c r="M166" s="21">
        <v>69.06494266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8797.3713079000008</v>
      </c>
      <c r="C167" s="21">
        <f t="shared" ref="C167" si="301">G167+K167</f>
        <v>2814.17841559</v>
      </c>
      <c r="D167" s="21">
        <f t="shared" ref="D167" si="302">H167+L167</f>
        <v>5911.8843574299999</v>
      </c>
      <c r="E167" s="21">
        <f t="shared" ref="E167" si="303">I167+M167</f>
        <v>71.308534879999996</v>
      </c>
      <c r="F167" s="21">
        <v>5487.9364985399998</v>
      </c>
      <c r="G167" s="21">
        <v>2067.0925883300001</v>
      </c>
      <c r="H167" s="21">
        <v>3415.7968191</v>
      </c>
      <c r="I167" s="21">
        <v>5.0470911100000002</v>
      </c>
      <c r="J167" s="21">
        <v>3309.4348093600001</v>
      </c>
      <c r="K167" s="21">
        <v>747.08582725999997</v>
      </c>
      <c r="L167" s="21">
        <v>2496.0875383299999</v>
      </c>
      <c r="M167" s="21">
        <v>66.26144377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8615.4985527400004</v>
      </c>
      <c r="C168" s="21">
        <f t="shared" ref="C168" si="304">G168+K168</f>
        <v>2586.81028539</v>
      </c>
      <c r="D168" s="21">
        <f t="shared" ref="D168" si="305">H168+L168</f>
        <v>5972.90543841</v>
      </c>
      <c r="E168" s="21">
        <f t="shared" ref="E168" si="306">I168+M168</f>
        <v>55.782828940000002</v>
      </c>
      <c r="F168" s="21">
        <v>5321.9945423199997</v>
      </c>
      <c r="G168" s="21">
        <v>1827.0494126900001</v>
      </c>
      <c r="H168" s="21">
        <v>3489.9101845300002</v>
      </c>
      <c r="I168" s="21">
        <v>5.0349450999999998</v>
      </c>
      <c r="J168" s="21">
        <v>3293.5040104200002</v>
      </c>
      <c r="K168" s="21">
        <v>759.76087270000005</v>
      </c>
      <c r="L168" s="21">
        <v>2482.9952538799998</v>
      </c>
      <c r="M168" s="21">
        <v>50.74788384</v>
      </c>
      <c r="N168" s="21"/>
      <c r="O168" s="21"/>
      <c r="P168" s="21"/>
      <c r="Q168" s="21"/>
    </row>
    <row r="169" spans="1:17" collapsed="1">
      <c r="A169" s="9">
        <v>45352</v>
      </c>
      <c r="B169" s="21">
        <v>9174.0241512600005</v>
      </c>
      <c r="C169" s="21">
        <f t="shared" ref="C169" si="307">G169+K169</f>
        <v>2262.6925167199997</v>
      </c>
      <c r="D169" s="21">
        <f t="shared" ref="D169" si="308">H169+L169</f>
        <v>6846.0319939300007</v>
      </c>
      <c r="E169" s="21">
        <f t="shared" ref="E169" si="309">I169+M169</f>
        <v>65.299640609999997</v>
      </c>
      <c r="F169" s="21">
        <v>5401.5681074000004</v>
      </c>
      <c r="G169" s="21">
        <v>1741.4145370799999</v>
      </c>
      <c r="H169" s="21">
        <v>3645.0774216300001</v>
      </c>
      <c r="I169" s="21">
        <v>15.07614869</v>
      </c>
      <c r="J169" s="21">
        <v>3772.4560438600001</v>
      </c>
      <c r="K169" s="21">
        <v>521.27797964000001</v>
      </c>
      <c r="L169" s="21">
        <v>3200.9545723000001</v>
      </c>
      <c r="M169" s="21">
        <v>50.223491920000001</v>
      </c>
      <c r="N169" s="21"/>
      <c r="O169" s="21"/>
      <c r="P169" s="21"/>
      <c r="Q169" s="21"/>
    </row>
    <row r="170" spans="1:17">
      <c r="A170" s="9">
        <v>45383</v>
      </c>
      <c r="B170" s="21">
        <v>9211.9919327700009</v>
      </c>
      <c r="C170" s="21">
        <f t="shared" ref="C170" si="310">G170+K170</f>
        <v>2246.6693074600003</v>
      </c>
      <c r="D170" s="21">
        <f t="shared" ref="D170" si="311">H170+L170</f>
        <v>6883.75689203</v>
      </c>
      <c r="E170" s="21">
        <f t="shared" ref="E170" si="312">I170+M170</f>
        <v>81.565733280000003</v>
      </c>
      <c r="F170" s="21">
        <v>5512.0711862199996</v>
      </c>
      <c r="G170" s="21">
        <v>1810.4633180000001</v>
      </c>
      <c r="H170" s="21">
        <v>3667.0112003099998</v>
      </c>
      <c r="I170" s="21">
        <v>34.596667910000001</v>
      </c>
      <c r="J170" s="21">
        <v>3699.9207465499999</v>
      </c>
      <c r="K170" s="21">
        <v>436.20598946000001</v>
      </c>
      <c r="L170" s="21">
        <v>3216.7456917200002</v>
      </c>
      <c r="M170" s="21">
        <v>46.969065370000003</v>
      </c>
      <c r="N170" s="21"/>
      <c r="O170" s="21"/>
      <c r="P170" s="21"/>
      <c r="Q170" s="21"/>
    </row>
    <row r="171" spans="1:17">
      <c r="A171" s="9">
        <v>45413</v>
      </c>
      <c r="B171" s="21">
        <v>9455.9465411199999</v>
      </c>
      <c r="C171" s="21">
        <f t="shared" ref="C171" si="313">G171+K171</f>
        <v>2371.3474525699999</v>
      </c>
      <c r="D171" s="21">
        <f t="shared" ref="D171" si="314">H171+L171</f>
        <v>6965.8074216499999</v>
      </c>
      <c r="E171" s="21">
        <f t="shared" ref="E171" si="315">I171+M171</f>
        <v>118.7916669</v>
      </c>
      <c r="F171" s="21">
        <v>5666.8446853300002</v>
      </c>
      <c r="G171" s="21">
        <v>1929.36786276</v>
      </c>
      <c r="H171" s="21">
        <v>3690.08986069</v>
      </c>
      <c r="I171" s="21">
        <v>47.386961880000001</v>
      </c>
      <c r="J171" s="21">
        <v>3789.1018557900002</v>
      </c>
      <c r="K171" s="21">
        <v>441.97958980999999</v>
      </c>
      <c r="L171" s="21">
        <v>3275.7175609599999</v>
      </c>
      <c r="M171" s="21">
        <v>71.404705019999994</v>
      </c>
      <c r="N171" s="21"/>
      <c r="O171" s="21"/>
      <c r="P171" s="21"/>
      <c r="Q171" s="21"/>
    </row>
    <row r="172" spans="1:17">
      <c r="A172" s="9">
        <v>45444</v>
      </c>
      <c r="B172" s="21">
        <v>9570.32170993</v>
      </c>
      <c r="C172" s="21">
        <f t="shared" ref="C172" si="316">G172+K172</f>
        <v>2468.4793035600001</v>
      </c>
      <c r="D172" s="21">
        <f t="shared" ref="D172" si="317">H172+L172</f>
        <v>6977.5301869699997</v>
      </c>
      <c r="E172" s="21">
        <f t="shared" ref="E172" si="318">I172+M172</f>
        <v>124.3122194</v>
      </c>
      <c r="F172" s="21">
        <v>5808.0005868799999</v>
      </c>
      <c r="G172" s="21">
        <v>2021.69995449</v>
      </c>
      <c r="H172" s="21">
        <v>3731.2630826499999</v>
      </c>
      <c r="I172" s="21">
        <v>55.037549740000003</v>
      </c>
      <c r="J172" s="21">
        <v>3762.3211230500001</v>
      </c>
      <c r="K172" s="21">
        <v>446.77934907000002</v>
      </c>
      <c r="L172" s="21">
        <v>3246.2671043199998</v>
      </c>
      <c r="M172" s="21">
        <v>69.274669660000001</v>
      </c>
      <c r="N172" s="21"/>
      <c r="O172" s="21"/>
      <c r="P172" s="21"/>
      <c r="Q172" s="21"/>
    </row>
    <row r="173" spans="1:17">
      <c r="A173" s="9">
        <v>45474</v>
      </c>
      <c r="B173" s="21">
        <v>9578.6252009799991</v>
      </c>
      <c r="C173" s="21">
        <f t="shared" ref="C173" si="319">G173+K173</f>
        <v>2377.8333862100003</v>
      </c>
      <c r="D173" s="21">
        <f t="shared" ref="D173" si="320">H173+L173</f>
        <v>7002.2491937899995</v>
      </c>
      <c r="E173" s="21">
        <f t="shared" ref="E173" si="321">I173+M173</f>
        <v>198.54262097999998</v>
      </c>
      <c r="F173" s="21">
        <v>5741.4317087899999</v>
      </c>
      <c r="G173" s="21">
        <v>1923.5223414500001</v>
      </c>
      <c r="H173" s="21">
        <v>3730.1670445899999</v>
      </c>
      <c r="I173" s="21">
        <v>87.74232275</v>
      </c>
      <c r="J173" s="21">
        <v>3837.1934921900001</v>
      </c>
      <c r="K173" s="21">
        <v>454.31104476000002</v>
      </c>
      <c r="L173" s="21">
        <v>3272.0821492</v>
      </c>
      <c r="M173" s="21">
        <v>110.80029823</v>
      </c>
      <c r="N173" s="21"/>
      <c r="O173" s="21"/>
      <c r="P173" s="21"/>
      <c r="Q173" s="21"/>
    </row>
    <row r="174" spans="1:17">
      <c r="A174" s="9">
        <v>45505</v>
      </c>
      <c r="B174" s="21">
        <v>9683.4652169100009</v>
      </c>
      <c r="C174" s="21">
        <f t="shared" ref="C174" si="322">G174+K174</f>
        <v>2304.39869404</v>
      </c>
      <c r="D174" s="21">
        <f t="shared" ref="D174" si="323">H174+L174</f>
        <v>7168.54156143</v>
      </c>
      <c r="E174" s="21">
        <f t="shared" ref="E174" si="324">I174+M174</f>
        <v>210.52496144</v>
      </c>
      <c r="F174" s="21">
        <v>5928.81692879</v>
      </c>
      <c r="G174" s="21">
        <v>1979.17468603</v>
      </c>
      <c r="H174" s="21">
        <v>3858.2272282099998</v>
      </c>
      <c r="I174" s="21">
        <v>91.415014549999995</v>
      </c>
      <c r="J174" s="21">
        <v>3754.64828812</v>
      </c>
      <c r="K174" s="21">
        <v>325.22400800999998</v>
      </c>
      <c r="L174" s="21">
        <v>3310.3143332200002</v>
      </c>
      <c r="M174" s="21">
        <v>119.10994689</v>
      </c>
      <c r="N174" s="21"/>
      <c r="O174" s="21"/>
      <c r="P174" s="21"/>
      <c r="Q174" s="21"/>
    </row>
    <row r="175" spans="1:17">
      <c r="A175" s="9">
        <v>45536</v>
      </c>
      <c r="B175" s="21">
        <v>9798.4613997300003</v>
      </c>
      <c r="C175" s="21">
        <f t="shared" ref="C175" si="325">G175+K175</f>
        <v>2770.7698184700002</v>
      </c>
      <c r="D175" s="21">
        <f t="shared" ref="D175" si="326">H175+L175</f>
        <v>6811.3336220900001</v>
      </c>
      <c r="E175" s="21">
        <f t="shared" ref="E175" si="327">I175+M175</f>
        <v>216.35795917000002</v>
      </c>
      <c r="F175" s="21">
        <v>6094.8701507200003</v>
      </c>
      <c r="G175" s="21">
        <v>1965.89973246</v>
      </c>
      <c r="H175" s="21">
        <v>4028.7825113200001</v>
      </c>
      <c r="I175" s="21">
        <v>100.18790694</v>
      </c>
      <c r="J175" s="21">
        <v>3703.59124901</v>
      </c>
      <c r="K175" s="21">
        <v>804.87008601000002</v>
      </c>
      <c r="L175" s="21">
        <v>2782.5511107699999</v>
      </c>
      <c r="M175" s="21">
        <v>116.17005223</v>
      </c>
      <c r="N175" s="21"/>
      <c r="O175" s="21"/>
      <c r="P175" s="21"/>
      <c r="Q175" s="21"/>
    </row>
    <row r="176" spans="1:17">
      <c r="A176" s="9">
        <v>45566</v>
      </c>
      <c r="B176" s="21">
        <v>10022.52290926</v>
      </c>
      <c r="C176" s="21">
        <f t="shared" ref="C176" si="328">G176+K176</f>
        <v>2773.69784626</v>
      </c>
      <c r="D176" s="21">
        <f t="shared" ref="D176" si="329">H176+L176</f>
        <v>7018.1463653800001</v>
      </c>
      <c r="E176" s="21">
        <f t="shared" ref="E176" si="330">I176+M176</f>
        <v>230.67869762000001</v>
      </c>
      <c r="F176" s="21">
        <v>6370.4822382900002</v>
      </c>
      <c r="G176" s="21">
        <v>1973.69911665</v>
      </c>
      <c r="H176" s="21">
        <v>4288.19264518</v>
      </c>
      <c r="I176" s="21">
        <v>108.59047646</v>
      </c>
      <c r="J176" s="21">
        <v>3652.0406709700001</v>
      </c>
      <c r="K176" s="21">
        <v>799.99872961000005</v>
      </c>
      <c r="L176" s="21">
        <v>2729.9537202000001</v>
      </c>
      <c r="M176" s="21">
        <v>122.08822116</v>
      </c>
      <c r="N176" s="21"/>
      <c r="O176" s="21"/>
      <c r="P176" s="21"/>
      <c r="Q176" s="21"/>
    </row>
    <row r="177" spans="1:17">
      <c r="A177" s="9">
        <v>45597</v>
      </c>
      <c r="B177" s="21">
        <v>10311.439479590001</v>
      </c>
      <c r="C177" s="21">
        <f t="shared" ref="C177" si="331">G177+K177</f>
        <v>2927.3095931300004</v>
      </c>
      <c r="D177" s="21">
        <f t="shared" ref="D177" si="332">H177+L177</f>
        <v>7150.5868985900006</v>
      </c>
      <c r="E177" s="21">
        <f t="shared" ref="E177" si="333">I177+M177</f>
        <v>233.54298786999999</v>
      </c>
      <c r="F177" s="21">
        <v>6737.60778269</v>
      </c>
      <c r="G177" s="21">
        <v>2052.7879455500001</v>
      </c>
      <c r="H177" s="21">
        <v>4571.2328481000004</v>
      </c>
      <c r="I177" s="21">
        <v>113.58698904000001</v>
      </c>
      <c r="J177" s="21">
        <v>3573.8316969000002</v>
      </c>
      <c r="K177" s="21">
        <v>874.52164758000004</v>
      </c>
      <c r="L177" s="21">
        <v>2579.3540504900002</v>
      </c>
      <c r="M177" s="21">
        <v>119.95599883</v>
      </c>
      <c r="N177" s="21"/>
      <c r="O177" s="21"/>
      <c r="P177" s="21"/>
      <c r="Q177" s="21"/>
    </row>
    <row r="178" spans="1:17">
      <c r="A178" s="9">
        <v>45627</v>
      </c>
      <c r="B178" s="21">
        <v>10593.11506951</v>
      </c>
      <c r="C178" s="21">
        <f t="shared" ref="C178" si="334">G178+K178</f>
        <v>2839.4143457999999</v>
      </c>
      <c r="D178" s="21">
        <f t="shared" ref="D178" si="335">H178+L178</f>
        <v>7496.8059591000001</v>
      </c>
      <c r="E178" s="21">
        <f t="shared" ref="E178" si="336">I178+M178</f>
        <v>256.89476460999998</v>
      </c>
      <c r="F178" s="21">
        <v>6861.6452738099997</v>
      </c>
      <c r="G178" s="21">
        <v>2046.24305235</v>
      </c>
      <c r="H178" s="21">
        <v>4678.4548943700001</v>
      </c>
      <c r="I178" s="21">
        <v>136.94732708999999</v>
      </c>
      <c r="J178" s="21">
        <v>3731.4697956999998</v>
      </c>
      <c r="K178" s="21">
        <v>793.17129345000001</v>
      </c>
      <c r="L178" s="21">
        <v>2818.35106473</v>
      </c>
      <c r="M178" s="21">
        <v>119.94743751999999</v>
      </c>
      <c r="N178" s="21"/>
      <c r="O178" s="21"/>
      <c r="P178" s="21"/>
      <c r="Q178" s="21"/>
    </row>
    <row r="179" spans="1:17">
      <c r="A179" s="9">
        <v>45658</v>
      </c>
      <c r="B179" s="21">
        <v>10376.77355652</v>
      </c>
      <c r="C179" s="21">
        <f t="shared" ref="C179" si="337">G179+K179</f>
        <v>2826.0743874299997</v>
      </c>
      <c r="D179" s="21">
        <f t="shared" ref="D179" si="338">H179+L179</f>
        <v>7282.9529610600002</v>
      </c>
      <c r="E179" s="21">
        <f t="shared" ref="E179" si="339">I179+M179</f>
        <v>267.74620802999999</v>
      </c>
      <c r="F179" s="21">
        <v>6674.8202018600005</v>
      </c>
      <c r="G179" s="21">
        <v>1995.6704482099999</v>
      </c>
      <c r="H179" s="21">
        <v>4534.4593844399997</v>
      </c>
      <c r="I179" s="21">
        <v>144.69036921</v>
      </c>
      <c r="J179" s="21">
        <v>3701.9533546600001</v>
      </c>
      <c r="K179" s="21">
        <v>830.40393921999998</v>
      </c>
      <c r="L179" s="21">
        <v>2748.4935766200001</v>
      </c>
      <c r="M179" s="21">
        <v>123.05583882000001</v>
      </c>
      <c r="N179" s="21"/>
      <c r="O179" s="21"/>
      <c r="P179" s="21"/>
      <c r="Q179" s="21"/>
    </row>
    <row r="180" spans="1:17">
      <c r="A180" s="9">
        <v>45689</v>
      </c>
      <c r="B180" s="21">
        <v>10550.47576021</v>
      </c>
      <c r="C180" s="21">
        <f t="shared" ref="C180" si="340">G180+K180</f>
        <v>2959.2802405699999</v>
      </c>
      <c r="D180" s="21">
        <f t="shared" ref="D180" si="341">H180+L180</f>
        <v>7327.1651591900008</v>
      </c>
      <c r="E180" s="21">
        <f t="shared" ref="E180" si="342">I180+M180</f>
        <v>264.03036044999999</v>
      </c>
      <c r="F180" s="21">
        <v>6744.46845484</v>
      </c>
      <c r="G180" s="21">
        <v>2098.0390736899999</v>
      </c>
      <c r="H180" s="21">
        <v>4503.2616481900004</v>
      </c>
      <c r="I180" s="21">
        <v>143.16773296</v>
      </c>
      <c r="J180" s="21">
        <v>3806.0073053699998</v>
      </c>
      <c r="K180" s="21">
        <v>861.24116688000004</v>
      </c>
      <c r="L180" s="21">
        <v>2823.903511</v>
      </c>
      <c r="M180" s="21">
        <v>120.86262748999999</v>
      </c>
      <c r="N180" s="21"/>
      <c r="O180" s="21"/>
      <c r="P180" s="21"/>
      <c r="Q180" s="21"/>
    </row>
    <row r="181" spans="1:17">
      <c r="A181" s="9">
        <v>45717</v>
      </c>
      <c r="B181" s="21">
        <v>10979.38878972</v>
      </c>
      <c r="C181" s="21">
        <f t="shared" ref="C181" si="343">G181+K181</f>
        <v>2981.3725196300002</v>
      </c>
      <c r="D181" s="21">
        <f t="shared" ref="D181" si="344">H181+L181</f>
        <v>7728.8525620600003</v>
      </c>
      <c r="E181" s="21">
        <f t="shared" ref="E181" si="345">I181+M181</f>
        <v>269.16370803000001</v>
      </c>
      <c r="F181" s="21">
        <v>7002.7752406400004</v>
      </c>
      <c r="G181" s="21">
        <v>2077.4230024100002</v>
      </c>
      <c r="H181" s="21">
        <v>4777.6403114000004</v>
      </c>
      <c r="I181" s="21">
        <v>147.71192683000001</v>
      </c>
      <c r="J181" s="21">
        <v>3976.6135490800002</v>
      </c>
      <c r="K181" s="21">
        <v>903.94951721999996</v>
      </c>
      <c r="L181" s="21">
        <v>2951.2122506599999</v>
      </c>
      <c r="M181" s="21">
        <v>121.4517812</v>
      </c>
      <c r="N181" s="21"/>
      <c r="O181" s="21"/>
      <c r="P181" s="21"/>
      <c r="Q181" s="21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3" customWidth="1"/>
    <col min="2" max="2" width="9.6640625" style="13" customWidth="1"/>
    <col min="3" max="6" width="9.33203125" style="13" customWidth="1"/>
    <col min="7" max="7" width="10.5546875" style="13" customWidth="1"/>
    <col min="8" max="8" width="10.88671875" style="13" customWidth="1"/>
    <col min="9" max="13" width="9.33203125" style="13" customWidth="1"/>
    <col min="14" max="16384" width="9.109375" style="13"/>
  </cols>
  <sheetData>
    <row r="1" spans="1:17" s="27" customFormat="1" ht="14.4">
      <c r="A1" s="4" t="s">
        <v>128</v>
      </c>
    </row>
    <row r="2" spans="1:17" s="27" customFormat="1" ht="5.25" customHeight="1">
      <c r="A2" s="51"/>
    </row>
    <row r="3" spans="1:17" ht="28.5" customHeight="1">
      <c r="A3" s="194" t="s">
        <v>76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</row>
    <row r="4" spans="1:17" ht="12.75" customHeight="1">
      <c r="A4" s="11" t="s">
        <v>127</v>
      </c>
    </row>
    <row r="5" spans="1:17" ht="12.75" customHeight="1">
      <c r="A5" s="12" t="s">
        <v>226</v>
      </c>
    </row>
    <row r="6" spans="1:17" s="29" customFormat="1" ht="12.75" customHeight="1">
      <c r="A6" s="196" t="s">
        <v>0</v>
      </c>
      <c r="B6" s="185" t="s">
        <v>16</v>
      </c>
      <c r="C6" s="204" t="s">
        <v>7</v>
      </c>
      <c r="D6" s="205"/>
      <c r="E6" s="206"/>
      <c r="F6" s="201" t="s">
        <v>2</v>
      </c>
      <c r="G6" s="202"/>
      <c r="H6" s="202"/>
      <c r="I6" s="202"/>
      <c r="J6" s="202"/>
      <c r="K6" s="202"/>
      <c r="L6" s="202"/>
      <c r="M6" s="203"/>
    </row>
    <row r="7" spans="1:17" s="29" customFormat="1" ht="16.5" customHeight="1">
      <c r="A7" s="197"/>
      <c r="B7" s="185"/>
      <c r="C7" s="207"/>
      <c r="D7" s="208"/>
      <c r="E7" s="209"/>
      <c r="F7" s="201" t="s">
        <v>17</v>
      </c>
      <c r="G7" s="202"/>
      <c r="H7" s="202"/>
      <c r="I7" s="203"/>
      <c r="J7" s="201" t="s">
        <v>9</v>
      </c>
      <c r="K7" s="202"/>
      <c r="L7" s="202"/>
      <c r="M7" s="203"/>
    </row>
    <row r="8" spans="1:17" s="29" customFormat="1" ht="82.5" customHeight="1">
      <c r="A8" s="198"/>
      <c r="B8" s="185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9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9" customFormat="1">
      <c r="A10" s="43">
        <v>1</v>
      </c>
      <c r="B10" s="20">
        <v>2</v>
      </c>
      <c r="C10" s="43">
        <v>3</v>
      </c>
      <c r="D10" s="20">
        <v>4</v>
      </c>
      <c r="E10" s="43">
        <v>5</v>
      </c>
      <c r="F10" s="20">
        <v>6</v>
      </c>
      <c r="G10" s="43">
        <v>7</v>
      </c>
      <c r="H10" s="20">
        <v>8</v>
      </c>
      <c r="I10" s="43">
        <v>9</v>
      </c>
      <c r="J10" s="20">
        <v>10</v>
      </c>
      <c r="K10" s="43">
        <v>11</v>
      </c>
      <c r="L10" s="20">
        <v>12</v>
      </c>
      <c r="M10" s="43">
        <v>13</v>
      </c>
    </row>
    <row r="11" spans="1:17" ht="12.75" hidden="1" customHeight="1" outlineLevel="1">
      <c r="A11" s="9">
        <v>40544</v>
      </c>
      <c r="B11" s="21">
        <v>3815.08802444</v>
      </c>
      <c r="C11" s="21">
        <f>G11+K11</f>
        <v>395.80165195999996</v>
      </c>
      <c r="D11" s="21">
        <f t="shared" ref="D11:E11" si="0">H11+L11</f>
        <v>702.02077396000004</v>
      </c>
      <c r="E11" s="21">
        <f t="shared" si="0"/>
        <v>2717.2655985199999</v>
      </c>
      <c r="F11" s="21">
        <v>1133.1779891000001</v>
      </c>
      <c r="G11" s="21">
        <v>349.68400675999999</v>
      </c>
      <c r="H11" s="21">
        <v>315.50085338999997</v>
      </c>
      <c r="I11" s="21">
        <v>467.99312895000003</v>
      </c>
      <c r="J11" s="21">
        <v>2681.9100353399999</v>
      </c>
      <c r="K11" s="21">
        <v>46.117645199999998</v>
      </c>
      <c r="L11" s="21">
        <v>386.51992057000001</v>
      </c>
      <c r="M11" s="21">
        <v>2249.2724695699999</v>
      </c>
      <c r="N11" s="21"/>
      <c r="O11" s="21"/>
      <c r="P11" s="21"/>
      <c r="Q11" s="21"/>
    </row>
    <row r="12" spans="1:17" ht="12.75" hidden="1" customHeight="1" outlineLevel="1">
      <c r="A12" s="9">
        <v>40575</v>
      </c>
      <c r="B12" s="21">
        <v>3799.5757361199999</v>
      </c>
      <c r="C12" s="21">
        <f t="shared" ref="C12:C67" si="1">G12+K12</f>
        <v>409.83563834999995</v>
      </c>
      <c r="D12" s="21">
        <f t="shared" ref="D12:D67" si="2">H12+L12</f>
        <v>679.4213156400001</v>
      </c>
      <c r="E12" s="21">
        <f t="shared" ref="E12:E67" si="3">I12+M12</f>
        <v>2710.3187821299998</v>
      </c>
      <c r="F12" s="21">
        <v>1145.12496018</v>
      </c>
      <c r="G12" s="21">
        <v>363.35744620999998</v>
      </c>
      <c r="H12" s="21">
        <v>313.98731127000002</v>
      </c>
      <c r="I12" s="21">
        <v>467.78020270000002</v>
      </c>
      <c r="J12" s="21">
        <v>2654.4507759399999</v>
      </c>
      <c r="K12" s="21">
        <v>46.478192139999997</v>
      </c>
      <c r="L12" s="21">
        <v>365.43400437000003</v>
      </c>
      <c r="M12" s="21">
        <v>2242.53857943</v>
      </c>
      <c r="N12" s="21"/>
      <c r="O12" s="21"/>
      <c r="P12" s="21"/>
      <c r="Q12" s="21"/>
    </row>
    <row r="13" spans="1:17" ht="12.75" hidden="1" customHeight="1" outlineLevel="1">
      <c r="A13" s="9">
        <v>40603</v>
      </c>
      <c r="B13" s="21">
        <v>3805.9340661299998</v>
      </c>
      <c r="C13" s="21">
        <f t="shared" si="1"/>
        <v>432.27284293000002</v>
      </c>
      <c r="D13" s="21">
        <f t="shared" si="2"/>
        <v>685.38864093999996</v>
      </c>
      <c r="E13" s="21">
        <f t="shared" si="3"/>
        <v>2688.27258226</v>
      </c>
      <c r="F13" s="21">
        <v>1171.94425194</v>
      </c>
      <c r="G13" s="21">
        <v>385.74945795000002</v>
      </c>
      <c r="H13" s="21">
        <v>320.11667871999998</v>
      </c>
      <c r="I13" s="21">
        <v>466.07811527000001</v>
      </c>
      <c r="J13" s="21">
        <v>2633.9898141899998</v>
      </c>
      <c r="K13" s="21">
        <v>46.523384980000003</v>
      </c>
      <c r="L13" s="21">
        <v>365.27196221999998</v>
      </c>
      <c r="M13" s="21">
        <v>2222.1944669899999</v>
      </c>
      <c r="N13" s="21"/>
      <c r="O13" s="21"/>
      <c r="P13" s="21"/>
      <c r="Q13" s="21"/>
    </row>
    <row r="14" spans="1:17" ht="12.75" hidden="1" customHeight="1" outlineLevel="1">
      <c r="A14" s="9">
        <v>40634</v>
      </c>
      <c r="B14" s="21">
        <v>3817.2071910300001</v>
      </c>
      <c r="C14" s="21">
        <f t="shared" si="1"/>
        <v>460.15729947</v>
      </c>
      <c r="D14" s="21">
        <f t="shared" si="2"/>
        <v>672.46284766999997</v>
      </c>
      <c r="E14" s="21">
        <f t="shared" si="3"/>
        <v>2684.5870438900001</v>
      </c>
      <c r="F14" s="21">
        <v>1205.65479476</v>
      </c>
      <c r="G14" s="21">
        <v>413.36514949000002</v>
      </c>
      <c r="H14" s="21">
        <v>319.57583316</v>
      </c>
      <c r="I14" s="21">
        <v>472.71381210999999</v>
      </c>
      <c r="J14" s="21">
        <v>2611.5523962699999</v>
      </c>
      <c r="K14" s="21">
        <v>46.792149979999998</v>
      </c>
      <c r="L14" s="21">
        <v>352.88701450999997</v>
      </c>
      <c r="M14" s="21">
        <v>2211.87323178</v>
      </c>
      <c r="N14" s="21"/>
      <c r="O14" s="21"/>
      <c r="P14" s="21"/>
      <c r="Q14" s="21"/>
    </row>
    <row r="15" spans="1:17" ht="12.75" hidden="1" customHeight="1" outlineLevel="1">
      <c r="A15" s="9">
        <v>40664</v>
      </c>
      <c r="B15" s="21">
        <v>3817.1945263799998</v>
      </c>
      <c r="C15" s="21">
        <f t="shared" si="1"/>
        <v>485.08216564000003</v>
      </c>
      <c r="D15" s="21">
        <f t="shared" si="2"/>
        <v>674.77669255000001</v>
      </c>
      <c r="E15" s="21">
        <f t="shared" si="3"/>
        <v>2657.33566819</v>
      </c>
      <c r="F15" s="21">
        <v>1240.00894718</v>
      </c>
      <c r="G15" s="21">
        <v>437.63356850000002</v>
      </c>
      <c r="H15" s="21">
        <v>327.09411483999997</v>
      </c>
      <c r="I15" s="21">
        <v>475.28126384000001</v>
      </c>
      <c r="J15" s="21">
        <v>2577.1855792000001</v>
      </c>
      <c r="K15" s="21">
        <v>47.448597139999997</v>
      </c>
      <c r="L15" s="21">
        <v>347.68257770999998</v>
      </c>
      <c r="M15" s="21">
        <v>2182.0544043499999</v>
      </c>
      <c r="N15" s="21"/>
      <c r="O15" s="21"/>
      <c r="P15" s="21"/>
      <c r="Q15" s="21"/>
    </row>
    <row r="16" spans="1:17" ht="12.75" hidden="1" customHeight="1" outlineLevel="1">
      <c r="A16" s="9">
        <v>40695</v>
      </c>
      <c r="B16" s="21">
        <v>3814.9516874199999</v>
      </c>
      <c r="C16" s="21">
        <f t="shared" si="1"/>
        <v>505.36550778999998</v>
      </c>
      <c r="D16" s="21">
        <f t="shared" si="2"/>
        <v>682.36762431</v>
      </c>
      <c r="E16" s="21">
        <f t="shared" si="3"/>
        <v>2627.2185553200002</v>
      </c>
      <c r="F16" s="21">
        <v>1278.6103386899999</v>
      </c>
      <c r="G16" s="21">
        <v>458.19807999</v>
      </c>
      <c r="H16" s="21">
        <v>340.59552742</v>
      </c>
      <c r="I16" s="21">
        <v>479.81673128</v>
      </c>
      <c r="J16" s="21">
        <v>2536.3413487299999</v>
      </c>
      <c r="K16" s="21">
        <v>47.167427799999999</v>
      </c>
      <c r="L16" s="21">
        <v>341.77209689</v>
      </c>
      <c r="M16" s="21">
        <v>2147.4018240400001</v>
      </c>
      <c r="N16" s="21"/>
      <c r="O16" s="21"/>
      <c r="P16" s="21"/>
      <c r="Q16" s="21"/>
    </row>
    <row r="17" spans="1:17" ht="12.75" hidden="1" customHeight="1" outlineLevel="1">
      <c r="A17" s="9">
        <v>40725</v>
      </c>
      <c r="B17" s="21">
        <v>3806.8954474699999</v>
      </c>
      <c r="C17" s="21">
        <f t="shared" si="1"/>
        <v>528.44262145999994</v>
      </c>
      <c r="D17" s="21">
        <f t="shared" si="2"/>
        <v>681.11364307999997</v>
      </c>
      <c r="E17" s="21">
        <f t="shared" si="3"/>
        <v>2597.3391829299999</v>
      </c>
      <c r="F17" s="21">
        <v>1321.23532617</v>
      </c>
      <c r="G17" s="21">
        <v>481.18617793999999</v>
      </c>
      <c r="H17" s="21">
        <v>342.09574751999997</v>
      </c>
      <c r="I17" s="21">
        <v>497.95340070999998</v>
      </c>
      <c r="J17" s="21">
        <v>2485.6601212999999</v>
      </c>
      <c r="K17" s="21">
        <v>47.256443519999998</v>
      </c>
      <c r="L17" s="21">
        <v>339.01789556</v>
      </c>
      <c r="M17" s="21">
        <v>2099.3857822199998</v>
      </c>
      <c r="N17" s="21"/>
      <c r="O17" s="21"/>
      <c r="P17" s="21"/>
      <c r="Q17" s="21"/>
    </row>
    <row r="18" spans="1:17" ht="12.75" hidden="1" customHeight="1" outlineLevel="1">
      <c r="A18" s="9">
        <v>40756</v>
      </c>
      <c r="B18" s="21">
        <v>3784.9681090899999</v>
      </c>
      <c r="C18" s="21">
        <f t="shared" si="1"/>
        <v>569.87483207000002</v>
      </c>
      <c r="D18" s="21">
        <f t="shared" si="2"/>
        <v>690.32945126000004</v>
      </c>
      <c r="E18" s="21">
        <f t="shared" si="3"/>
        <v>2524.7638257600001</v>
      </c>
      <c r="F18" s="21">
        <v>1381.2620308800001</v>
      </c>
      <c r="G18" s="21">
        <v>514.60075786000004</v>
      </c>
      <c r="H18" s="21">
        <v>357.25265424999998</v>
      </c>
      <c r="I18" s="21">
        <v>509.40861876999998</v>
      </c>
      <c r="J18" s="21">
        <v>2403.7060782100002</v>
      </c>
      <c r="K18" s="21">
        <v>55.274074210000002</v>
      </c>
      <c r="L18" s="21">
        <v>333.07679701000001</v>
      </c>
      <c r="M18" s="21">
        <v>2015.3552069899999</v>
      </c>
      <c r="N18" s="21"/>
      <c r="O18" s="21"/>
      <c r="P18" s="21"/>
      <c r="Q18" s="21"/>
    </row>
    <row r="19" spans="1:17" ht="12.75" hidden="1" customHeight="1" outlineLevel="1">
      <c r="A19" s="9">
        <v>40787</v>
      </c>
      <c r="B19" s="21">
        <v>3712.1419961900001</v>
      </c>
      <c r="C19" s="21">
        <f t="shared" si="1"/>
        <v>592.50391697999999</v>
      </c>
      <c r="D19" s="21">
        <f t="shared" si="2"/>
        <v>695.22895818000006</v>
      </c>
      <c r="E19" s="21">
        <f t="shared" si="3"/>
        <v>2424.4091210300003</v>
      </c>
      <c r="F19" s="21">
        <v>1422.08764688</v>
      </c>
      <c r="G19" s="21">
        <v>537.58822556999996</v>
      </c>
      <c r="H19" s="21">
        <v>370.25216999000003</v>
      </c>
      <c r="I19" s="21">
        <v>514.24725132000003</v>
      </c>
      <c r="J19" s="21">
        <v>2290.0543493099999</v>
      </c>
      <c r="K19" s="21">
        <v>54.915691410000001</v>
      </c>
      <c r="L19" s="21">
        <v>324.97678818999998</v>
      </c>
      <c r="M19" s="21">
        <v>1910.16186971</v>
      </c>
      <c r="N19" s="21"/>
      <c r="O19" s="21"/>
      <c r="P19" s="21"/>
      <c r="Q19" s="21"/>
    </row>
    <row r="20" spans="1:17" ht="12.75" hidden="1" customHeight="1" outlineLevel="1">
      <c r="A20" s="9">
        <v>40817</v>
      </c>
      <c r="B20" s="21">
        <v>3665.8800928199998</v>
      </c>
      <c r="C20" s="21">
        <f t="shared" si="1"/>
        <v>599.94500590000007</v>
      </c>
      <c r="D20" s="21">
        <f t="shared" si="2"/>
        <v>690.72094652999999</v>
      </c>
      <c r="E20" s="21">
        <f t="shared" si="3"/>
        <v>2375.21414039</v>
      </c>
      <c r="F20" s="21">
        <v>1448.8319689699999</v>
      </c>
      <c r="G20" s="21">
        <v>545.34026057000005</v>
      </c>
      <c r="H20" s="21">
        <v>371.60791827000003</v>
      </c>
      <c r="I20" s="21">
        <v>531.88379012999997</v>
      </c>
      <c r="J20" s="21">
        <v>2217.0481238500001</v>
      </c>
      <c r="K20" s="21">
        <v>54.60474533</v>
      </c>
      <c r="L20" s="21">
        <v>319.11302826000002</v>
      </c>
      <c r="M20" s="21">
        <v>1843.3303502599999</v>
      </c>
      <c r="N20" s="21"/>
      <c r="O20" s="21"/>
      <c r="P20" s="21"/>
      <c r="Q20" s="21"/>
    </row>
    <row r="21" spans="1:17" ht="12.75" hidden="1" customHeight="1" outlineLevel="1">
      <c r="A21" s="9">
        <v>40848</v>
      </c>
      <c r="B21" s="21">
        <v>3583.0314041800002</v>
      </c>
      <c r="C21" s="21">
        <f t="shared" si="1"/>
        <v>606.84745874999999</v>
      </c>
      <c r="D21" s="21">
        <f t="shared" si="2"/>
        <v>687.37784979999992</v>
      </c>
      <c r="E21" s="21">
        <f t="shared" si="3"/>
        <v>2288.8060956300001</v>
      </c>
      <c r="F21" s="21">
        <v>1460.48257687</v>
      </c>
      <c r="G21" s="21">
        <v>546.07431810000003</v>
      </c>
      <c r="H21" s="21">
        <v>380.99402275</v>
      </c>
      <c r="I21" s="21">
        <v>533.41423601999998</v>
      </c>
      <c r="J21" s="21">
        <v>2122.54882731</v>
      </c>
      <c r="K21" s="21">
        <v>60.773140650000002</v>
      </c>
      <c r="L21" s="21">
        <v>306.38382704999998</v>
      </c>
      <c r="M21" s="21">
        <v>1755.39185961</v>
      </c>
      <c r="N21" s="21"/>
      <c r="O21" s="21"/>
      <c r="P21" s="21"/>
      <c r="Q21" s="21"/>
    </row>
    <row r="22" spans="1:17" ht="12.75" hidden="1" customHeight="1" outlineLevel="1">
      <c r="A22" s="9">
        <v>40878</v>
      </c>
      <c r="B22" s="21">
        <v>3431.6052166499999</v>
      </c>
      <c r="C22" s="21">
        <f t="shared" si="1"/>
        <v>603.37039387999994</v>
      </c>
      <c r="D22" s="21">
        <f t="shared" si="2"/>
        <v>676.50839106000001</v>
      </c>
      <c r="E22" s="21">
        <f t="shared" si="3"/>
        <v>2151.7264317099998</v>
      </c>
      <c r="F22" s="21">
        <v>1454.9563453999999</v>
      </c>
      <c r="G22" s="21">
        <v>544.71588616999998</v>
      </c>
      <c r="H22" s="21">
        <v>382.31674124</v>
      </c>
      <c r="I22" s="21">
        <v>527.92371799</v>
      </c>
      <c r="J22" s="21">
        <v>1976.64887125</v>
      </c>
      <c r="K22" s="21">
        <v>58.654507709999997</v>
      </c>
      <c r="L22" s="21">
        <v>294.19164982000001</v>
      </c>
      <c r="M22" s="21">
        <v>1623.8027137199999</v>
      </c>
      <c r="N22" s="21"/>
      <c r="O22" s="21"/>
      <c r="P22" s="21"/>
      <c r="Q22" s="21"/>
    </row>
    <row r="23" spans="1:17" ht="12.75" hidden="1" customHeight="1" outlineLevel="1">
      <c r="A23" s="9">
        <v>40909</v>
      </c>
      <c r="B23" s="21">
        <v>3378.3588318699999</v>
      </c>
      <c r="C23" s="21">
        <f t="shared" si="1"/>
        <v>589.51866804999997</v>
      </c>
      <c r="D23" s="21">
        <f t="shared" si="2"/>
        <v>655.03731154999991</v>
      </c>
      <c r="E23" s="21">
        <f t="shared" si="3"/>
        <v>2133.8028522700001</v>
      </c>
      <c r="F23" s="21">
        <v>1467.55238394</v>
      </c>
      <c r="G23" s="21">
        <v>544.24727758999995</v>
      </c>
      <c r="H23" s="21">
        <v>382.89944733999999</v>
      </c>
      <c r="I23" s="21">
        <v>540.40565901000002</v>
      </c>
      <c r="J23" s="21">
        <v>1910.8064479300001</v>
      </c>
      <c r="K23" s="21">
        <v>45.271390459999999</v>
      </c>
      <c r="L23" s="21">
        <v>272.13786420999998</v>
      </c>
      <c r="M23" s="21">
        <v>1593.39719326</v>
      </c>
      <c r="N23" s="21"/>
      <c r="O23" s="21"/>
      <c r="P23" s="21"/>
      <c r="Q23" s="21"/>
    </row>
    <row r="24" spans="1:17" ht="12.75" hidden="1" customHeight="1" outlineLevel="1">
      <c r="A24" s="9">
        <v>40940</v>
      </c>
      <c r="B24" s="21">
        <v>3325.0644490899999</v>
      </c>
      <c r="C24" s="21">
        <f t="shared" si="1"/>
        <v>589.57562464</v>
      </c>
      <c r="D24" s="21">
        <f t="shared" si="2"/>
        <v>654.48938117</v>
      </c>
      <c r="E24" s="21">
        <f t="shared" si="3"/>
        <v>2080.9994432799999</v>
      </c>
      <c r="F24" s="21">
        <v>1467.6169704199999</v>
      </c>
      <c r="G24" s="21">
        <v>544.03710022999996</v>
      </c>
      <c r="H24" s="21">
        <v>386.00360860000001</v>
      </c>
      <c r="I24" s="21">
        <v>537.57626158999994</v>
      </c>
      <c r="J24" s="21">
        <v>1857.44747867</v>
      </c>
      <c r="K24" s="21">
        <v>45.538524410000001</v>
      </c>
      <c r="L24" s="21">
        <v>268.48577256999999</v>
      </c>
      <c r="M24" s="21">
        <v>1543.4231816900001</v>
      </c>
      <c r="N24" s="21"/>
      <c r="O24" s="21"/>
      <c r="P24" s="21"/>
      <c r="Q24" s="21"/>
    </row>
    <row r="25" spans="1:17" ht="12.75" hidden="1" customHeight="1" outlineLevel="1">
      <c r="A25" s="9">
        <v>40969</v>
      </c>
      <c r="B25" s="21">
        <v>3268.0717660800001</v>
      </c>
      <c r="C25" s="21">
        <f t="shared" si="1"/>
        <v>588.35223178000001</v>
      </c>
      <c r="D25" s="21">
        <f t="shared" si="2"/>
        <v>643.82700922000004</v>
      </c>
      <c r="E25" s="21">
        <f t="shared" si="3"/>
        <v>2035.89252508</v>
      </c>
      <c r="F25" s="21">
        <v>1476.83209197</v>
      </c>
      <c r="G25" s="21">
        <v>551.15802134</v>
      </c>
      <c r="H25" s="21">
        <v>387.58885117</v>
      </c>
      <c r="I25" s="21">
        <v>538.08521945999996</v>
      </c>
      <c r="J25" s="21">
        <v>1791.2396741099999</v>
      </c>
      <c r="K25" s="21">
        <v>37.194210439999999</v>
      </c>
      <c r="L25" s="21">
        <v>256.23815804999998</v>
      </c>
      <c r="M25" s="21">
        <v>1497.8073056200001</v>
      </c>
      <c r="N25" s="21"/>
      <c r="O25" s="21"/>
      <c r="P25" s="21"/>
      <c r="Q25" s="21"/>
    </row>
    <row r="26" spans="1:17" ht="12.75" hidden="1" customHeight="1" outlineLevel="1">
      <c r="A26" s="9">
        <v>41000</v>
      </c>
      <c r="B26" s="21">
        <v>3239.9723461200001</v>
      </c>
      <c r="C26" s="21">
        <f t="shared" si="1"/>
        <v>589.21695008999995</v>
      </c>
      <c r="D26" s="21">
        <f t="shared" si="2"/>
        <v>648.75545242999999</v>
      </c>
      <c r="E26" s="21">
        <f t="shared" si="3"/>
        <v>2001.9999436000001</v>
      </c>
      <c r="F26" s="21">
        <v>1484.8837522900001</v>
      </c>
      <c r="G26" s="21">
        <v>551.71608347999995</v>
      </c>
      <c r="H26" s="21">
        <v>397.07172702999998</v>
      </c>
      <c r="I26" s="21">
        <v>536.09594177999998</v>
      </c>
      <c r="J26" s="21">
        <v>1755.08859383</v>
      </c>
      <c r="K26" s="21">
        <v>37.500866610000003</v>
      </c>
      <c r="L26" s="21">
        <v>251.68372539999999</v>
      </c>
      <c r="M26" s="21">
        <v>1465.9040018200001</v>
      </c>
      <c r="N26" s="21"/>
      <c r="O26" s="21"/>
      <c r="P26" s="21"/>
      <c r="Q26" s="21"/>
    </row>
    <row r="27" spans="1:17" ht="12.75" hidden="1" customHeight="1" outlineLevel="1">
      <c r="A27" s="9">
        <v>41030</v>
      </c>
      <c r="B27" s="21">
        <v>3230.8934793399999</v>
      </c>
      <c r="C27" s="21">
        <f t="shared" si="1"/>
        <v>600.63648217000002</v>
      </c>
      <c r="D27" s="21">
        <f t="shared" si="2"/>
        <v>662.96079121000002</v>
      </c>
      <c r="E27" s="21">
        <f t="shared" si="3"/>
        <v>1967.29620596</v>
      </c>
      <c r="F27" s="21">
        <v>1508.9386682100001</v>
      </c>
      <c r="G27" s="21">
        <v>571.80918917999998</v>
      </c>
      <c r="H27" s="21">
        <v>406.58446801999997</v>
      </c>
      <c r="I27" s="21">
        <v>530.54501101000005</v>
      </c>
      <c r="J27" s="21">
        <v>1721.9548111300001</v>
      </c>
      <c r="K27" s="21">
        <v>28.82729299</v>
      </c>
      <c r="L27" s="21">
        <v>256.37632318999999</v>
      </c>
      <c r="M27" s="21">
        <v>1436.7511949499999</v>
      </c>
      <c r="N27" s="21"/>
      <c r="O27" s="21"/>
      <c r="P27" s="21"/>
      <c r="Q27" s="21"/>
    </row>
    <row r="28" spans="1:17" ht="12.75" hidden="1" customHeight="1" outlineLevel="1">
      <c r="A28" s="9">
        <v>41061</v>
      </c>
      <c r="B28" s="21">
        <v>3213.8723150000001</v>
      </c>
      <c r="C28" s="21">
        <f t="shared" si="1"/>
        <v>598.24726678999991</v>
      </c>
      <c r="D28" s="21">
        <f t="shared" si="2"/>
        <v>667.67398790000004</v>
      </c>
      <c r="E28" s="21">
        <f t="shared" si="3"/>
        <v>1947.95106031</v>
      </c>
      <c r="F28" s="21">
        <v>1520.9453330399999</v>
      </c>
      <c r="G28" s="21">
        <v>570.76695502999996</v>
      </c>
      <c r="H28" s="21">
        <v>415.82999561000003</v>
      </c>
      <c r="I28" s="21">
        <v>534.34838239999999</v>
      </c>
      <c r="J28" s="21">
        <v>1692.9269819599999</v>
      </c>
      <c r="K28" s="21">
        <v>27.480311759999999</v>
      </c>
      <c r="L28" s="21">
        <v>251.84399228999999</v>
      </c>
      <c r="M28" s="21">
        <v>1413.60267791</v>
      </c>
      <c r="N28" s="21"/>
      <c r="O28" s="21"/>
      <c r="P28" s="21"/>
      <c r="Q28" s="21"/>
    </row>
    <row r="29" spans="1:17" ht="12.75" hidden="1" customHeight="1" outlineLevel="1">
      <c r="A29" s="9">
        <v>41091</v>
      </c>
      <c r="B29" s="21">
        <v>3198.6154606800001</v>
      </c>
      <c r="C29" s="21">
        <f t="shared" si="1"/>
        <v>603.87644437000006</v>
      </c>
      <c r="D29" s="21">
        <f t="shared" si="2"/>
        <v>667.69150428</v>
      </c>
      <c r="E29" s="21">
        <f t="shared" si="3"/>
        <v>1927.0475120299998</v>
      </c>
      <c r="F29" s="21">
        <v>1533.09302723</v>
      </c>
      <c r="G29" s="21">
        <v>576.65959406000002</v>
      </c>
      <c r="H29" s="21">
        <v>418.80681421000003</v>
      </c>
      <c r="I29" s="21">
        <v>537.62661895999997</v>
      </c>
      <c r="J29" s="21">
        <v>1665.5224334500001</v>
      </c>
      <c r="K29" s="21">
        <v>27.216850310000002</v>
      </c>
      <c r="L29" s="21">
        <v>248.88469007</v>
      </c>
      <c r="M29" s="21">
        <v>1389.4208930699999</v>
      </c>
      <c r="N29" s="21"/>
      <c r="O29" s="21"/>
      <c r="P29" s="21"/>
      <c r="Q29" s="21"/>
    </row>
    <row r="30" spans="1:17" ht="12.75" hidden="1" customHeight="1" outlineLevel="1">
      <c r="A30" s="9">
        <v>41122</v>
      </c>
      <c r="B30" s="21">
        <v>3190.1560979300002</v>
      </c>
      <c r="C30" s="21">
        <f t="shared" si="1"/>
        <v>613.16125820999991</v>
      </c>
      <c r="D30" s="21">
        <f t="shared" si="2"/>
        <v>668.74126815</v>
      </c>
      <c r="E30" s="21">
        <f t="shared" si="3"/>
        <v>1908.2535715700001</v>
      </c>
      <c r="F30" s="21">
        <v>1553.70612304</v>
      </c>
      <c r="G30" s="21">
        <v>586.34494987999994</v>
      </c>
      <c r="H30" s="21">
        <v>425.98210806999998</v>
      </c>
      <c r="I30" s="21">
        <v>541.37906509000004</v>
      </c>
      <c r="J30" s="21">
        <v>1636.44997489</v>
      </c>
      <c r="K30" s="21">
        <v>26.816308329999998</v>
      </c>
      <c r="L30" s="21">
        <v>242.75916007999999</v>
      </c>
      <c r="M30" s="21">
        <v>1366.87450648</v>
      </c>
      <c r="N30" s="21"/>
      <c r="O30" s="21"/>
      <c r="P30" s="21"/>
      <c r="Q30" s="21"/>
    </row>
    <row r="31" spans="1:17" ht="12.75" hidden="1" customHeight="1" outlineLevel="1">
      <c r="A31" s="9">
        <v>41153</v>
      </c>
      <c r="B31" s="21">
        <v>3137.1832085400001</v>
      </c>
      <c r="C31" s="21">
        <f t="shared" si="1"/>
        <v>616.84481318999997</v>
      </c>
      <c r="D31" s="21">
        <f t="shared" si="2"/>
        <v>665.95164911000006</v>
      </c>
      <c r="E31" s="21">
        <f t="shared" si="3"/>
        <v>1854.3867462399999</v>
      </c>
      <c r="F31" s="21">
        <v>1547.37763238</v>
      </c>
      <c r="G31" s="21">
        <v>590.88661227</v>
      </c>
      <c r="H31" s="21">
        <v>426.37203475000001</v>
      </c>
      <c r="I31" s="21">
        <v>530.11898536000001</v>
      </c>
      <c r="J31" s="21">
        <v>1589.8055761600001</v>
      </c>
      <c r="K31" s="21">
        <v>25.958200919999999</v>
      </c>
      <c r="L31" s="21">
        <v>239.57961435999999</v>
      </c>
      <c r="M31" s="21">
        <v>1324.26776088</v>
      </c>
      <c r="N31" s="21"/>
      <c r="O31" s="21"/>
      <c r="P31" s="21"/>
      <c r="Q31" s="21"/>
    </row>
    <row r="32" spans="1:17" ht="12.75" hidden="1" customHeight="1" outlineLevel="1">
      <c r="A32" s="9">
        <v>41183</v>
      </c>
      <c r="B32" s="21">
        <v>3119.65583827</v>
      </c>
      <c r="C32" s="21">
        <f t="shared" si="1"/>
        <v>628.60754026000006</v>
      </c>
      <c r="D32" s="21">
        <f t="shared" si="2"/>
        <v>669.42117974999996</v>
      </c>
      <c r="E32" s="21">
        <f t="shared" si="3"/>
        <v>1821.6271182600001</v>
      </c>
      <c r="F32" s="21">
        <v>1564.5532066400001</v>
      </c>
      <c r="G32" s="21">
        <v>601.99742615000002</v>
      </c>
      <c r="H32" s="21">
        <v>428.39985847999998</v>
      </c>
      <c r="I32" s="21">
        <v>534.15592201000004</v>
      </c>
      <c r="J32" s="21">
        <v>1555.1026316299999</v>
      </c>
      <c r="K32" s="21">
        <v>26.610114110000001</v>
      </c>
      <c r="L32" s="21">
        <v>241.02132126999999</v>
      </c>
      <c r="M32" s="21">
        <v>1287.47119625</v>
      </c>
      <c r="N32" s="21"/>
      <c r="O32" s="21"/>
      <c r="P32" s="21"/>
      <c r="Q32" s="21"/>
    </row>
    <row r="33" spans="1:17" ht="12.75" hidden="1" customHeight="1" outlineLevel="1">
      <c r="A33" s="9">
        <v>41214</v>
      </c>
      <c r="B33" s="21">
        <v>3099.8780475200001</v>
      </c>
      <c r="C33" s="21">
        <f t="shared" si="1"/>
        <v>629.31645522999997</v>
      </c>
      <c r="D33" s="21">
        <f t="shared" si="2"/>
        <v>671.11347649999993</v>
      </c>
      <c r="E33" s="21">
        <f t="shared" si="3"/>
        <v>1799.44811579</v>
      </c>
      <c r="F33" s="21">
        <v>1569.1321190900001</v>
      </c>
      <c r="G33" s="21">
        <v>603.41573345999996</v>
      </c>
      <c r="H33" s="21">
        <v>432.78151810999998</v>
      </c>
      <c r="I33" s="21">
        <v>532.93486752000001</v>
      </c>
      <c r="J33" s="21">
        <v>1530.74592843</v>
      </c>
      <c r="K33" s="21">
        <v>25.900721770000001</v>
      </c>
      <c r="L33" s="21">
        <v>238.33195839000001</v>
      </c>
      <c r="M33" s="21">
        <v>1266.5132482700001</v>
      </c>
      <c r="N33" s="21"/>
      <c r="O33" s="21"/>
      <c r="P33" s="21"/>
      <c r="Q33" s="21"/>
    </row>
    <row r="34" spans="1:17" ht="12.75" hidden="1" customHeight="1" outlineLevel="1">
      <c r="A34" s="9">
        <v>41244</v>
      </c>
      <c r="B34" s="21">
        <v>3051.1754390599999</v>
      </c>
      <c r="C34" s="21">
        <f t="shared" si="1"/>
        <v>618.36749785000006</v>
      </c>
      <c r="D34" s="21">
        <f t="shared" si="2"/>
        <v>667.78369462000001</v>
      </c>
      <c r="E34" s="21">
        <f t="shared" si="3"/>
        <v>1765.0242465900001</v>
      </c>
      <c r="F34" s="21">
        <v>1560.6767620400001</v>
      </c>
      <c r="G34" s="21">
        <v>602.80157768000004</v>
      </c>
      <c r="H34" s="21">
        <v>432.98807722999999</v>
      </c>
      <c r="I34" s="21">
        <v>524.88710713</v>
      </c>
      <c r="J34" s="21">
        <v>1490.4986770200001</v>
      </c>
      <c r="K34" s="21">
        <v>15.56592017</v>
      </c>
      <c r="L34" s="21">
        <v>234.79561738999999</v>
      </c>
      <c r="M34" s="21">
        <v>1240.1371394600001</v>
      </c>
      <c r="N34" s="21"/>
      <c r="O34" s="21"/>
      <c r="P34" s="21"/>
      <c r="Q34" s="21"/>
    </row>
    <row r="35" spans="1:17" ht="12.75" hidden="1" customHeight="1" outlineLevel="1">
      <c r="A35" s="9">
        <v>41275</v>
      </c>
      <c r="B35" s="21">
        <v>3015.0975500999998</v>
      </c>
      <c r="C35" s="21">
        <f t="shared" si="1"/>
        <v>627.26170969999998</v>
      </c>
      <c r="D35" s="21">
        <f t="shared" si="2"/>
        <v>660.93215754000005</v>
      </c>
      <c r="E35" s="21">
        <f t="shared" si="3"/>
        <v>1726.9036828600001</v>
      </c>
      <c r="F35" s="21">
        <v>1555.32781864</v>
      </c>
      <c r="G35" s="21">
        <v>611.72521265</v>
      </c>
      <c r="H35" s="21">
        <v>426.99775475000001</v>
      </c>
      <c r="I35" s="21">
        <v>516.60485124000002</v>
      </c>
      <c r="J35" s="21">
        <v>1459.76973146</v>
      </c>
      <c r="K35" s="21">
        <v>15.536497049999999</v>
      </c>
      <c r="L35" s="21">
        <v>233.93440279000001</v>
      </c>
      <c r="M35" s="21">
        <v>1210.2988316200001</v>
      </c>
      <c r="N35" s="21"/>
      <c r="O35" s="21"/>
      <c r="P35" s="21"/>
      <c r="Q35" s="21"/>
    </row>
    <row r="36" spans="1:17" ht="12.75" hidden="1" customHeight="1" outlineLevel="1">
      <c r="A36" s="9">
        <v>41306</v>
      </c>
      <c r="B36" s="21">
        <v>2998.5859006999999</v>
      </c>
      <c r="C36" s="21">
        <f t="shared" si="1"/>
        <v>741.31338375999997</v>
      </c>
      <c r="D36" s="21">
        <f t="shared" si="2"/>
        <v>596.96522097000002</v>
      </c>
      <c r="E36" s="21">
        <f t="shared" si="3"/>
        <v>1660.3072959699998</v>
      </c>
      <c r="F36" s="21">
        <v>1555.7952505200001</v>
      </c>
      <c r="G36" s="21">
        <v>642.13777307999999</v>
      </c>
      <c r="H36" s="21">
        <v>409.76047648999997</v>
      </c>
      <c r="I36" s="21">
        <v>503.89700095000001</v>
      </c>
      <c r="J36" s="21">
        <v>1442.7906501800001</v>
      </c>
      <c r="K36" s="21">
        <v>99.175610680000005</v>
      </c>
      <c r="L36" s="21">
        <v>187.20474447999999</v>
      </c>
      <c r="M36" s="21">
        <v>1156.4102950199999</v>
      </c>
      <c r="N36" s="21"/>
      <c r="O36" s="21"/>
      <c r="P36" s="21"/>
      <c r="Q36" s="21"/>
    </row>
    <row r="37" spans="1:17" ht="12.75" hidden="1" customHeight="1" outlineLevel="1">
      <c r="A37" s="9">
        <v>41334</v>
      </c>
      <c r="B37" s="21">
        <v>2992.1797707699998</v>
      </c>
      <c r="C37" s="21">
        <f t="shared" si="1"/>
        <v>755.96976825000002</v>
      </c>
      <c r="D37" s="21">
        <f t="shared" si="2"/>
        <v>594.54418882000004</v>
      </c>
      <c r="E37" s="21">
        <f t="shared" si="3"/>
        <v>1641.6658136999999</v>
      </c>
      <c r="F37" s="21">
        <v>1565.1646444400001</v>
      </c>
      <c r="G37" s="21">
        <v>654.30276718000005</v>
      </c>
      <c r="H37" s="21">
        <v>408.73559201</v>
      </c>
      <c r="I37" s="21">
        <v>502.12628525000002</v>
      </c>
      <c r="J37" s="21">
        <v>1427.0151263299999</v>
      </c>
      <c r="K37" s="21">
        <v>101.66700107</v>
      </c>
      <c r="L37" s="21">
        <v>185.80859681000001</v>
      </c>
      <c r="M37" s="21">
        <v>1139.53952845</v>
      </c>
      <c r="N37" s="21"/>
      <c r="O37" s="21"/>
      <c r="P37" s="21"/>
      <c r="Q37" s="21"/>
    </row>
    <row r="38" spans="1:17" ht="12.75" hidden="1" customHeight="1" outlineLevel="1">
      <c r="A38" s="9">
        <v>41365</v>
      </c>
      <c r="B38" s="21">
        <v>3009.76796036</v>
      </c>
      <c r="C38" s="21">
        <f t="shared" si="1"/>
        <v>788.48673656999995</v>
      </c>
      <c r="D38" s="21">
        <f t="shared" si="2"/>
        <v>594.41834702000006</v>
      </c>
      <c r="E38" s="21">
        <f t="shared" si="3"/>
        <v>1626.86287677</v>
      </c>
      <c r="F38" s="21">
        <v>1602.02500371</v>
      </c>
      <c r="G38" s="21">
        <v>685.66821278999998</v>
      </c>
      <c r="H38" s="21">
        <v>413.33861920999999</v>
      </c>
      <c r="I38" s="21">
        <v>503.01817170999999</v>
      </c>
      <c r="J38" s="21">
        <v>1407.74295665</v>
      </c>
      <c r="K38" s="21">
        <v>102.81852378000001</v>
      </c>
      <c r="L38" s="21">
        <v>181.07972781000001</v>
      </c>
      <c r="M38" s="21">
        <v>1123.84470506</v>
      </c>
      <c r="N38" s="21"/>
      <c r="O38" s="21"/>
      <c r="P38" s="21"/>
      <c r="Q38" s="21"/>
    </row>
    <row r="39" spans="1:17" ht="12.75" hidden="1" customHeight="1" outlineLevel="1">
      <c r="A39" s="9">
        <v>41395</v>
      </c>
      <c r="B39" s="21">
        <v>2992.4700450599998</v>
      </c>
      <c r="C39" s="21">
        <f t="shared" si="1"/>
        <v>786.08201509999992</v>
      </c>
      <c r="D39" s="21">
        <f t="shared" si="2"/>
        <v>599.05022402999998</v>
      </c>
      <c r="E39" s="21">
        <f t="shared" si="3"/>
        <v>1607.3378059299998</v>
      </c>
      <c r="F39" s="21">
        <v>1600.4398449800001</v>
      </c>
      <c r="G39" s="21">
        <v>681.89268677999996</v>
      </c>
      <c r="H39" s="21">
        <v>418.47530018999998</v>
      </c>
      <c r="I39" s="21">
        <v>500.07185801000003</v>
      </c>
      <c r="J39" s="21">
        <v>1392.03020008</v>
      </c>
      <c r="K39" s="21">
        <v>104.18932832</v>
      </c>
      <c r="L39" s="21">
        <v>180.57492384</v>
      </c>
      <c r="M39" s="21">
        <v>1107.2659479199999</v>
      </c>
      <c r="N39" s="21"/>
      <c r="O39" s="21"/>
      <c r="P39" s="21"/>
      <c r="Q39" s="21"/>
    </row>
    <row r="40" spans="1:17" ht="12.75" hidden="1" customHeight="1" outlineLevel="1">
      <c r="A40" s="9">
        <v>41426</v>
      </c>
      <c r="B40" s="21">
        <v>2995.88573649</v>
      </c>
      <c r="C40" s="21">
        <f t="shared" si="1"/>
        <v>811.68819015000008</v>
      </c>
      <c r="D40" s="21">
        <f t="shared" si="2"/>
        <v>599.15037066000002</v>
      </c>
      <c r="E40" s="21">
        <f t="shared" si="3"/>
        <v>1585.04717568</v>
      </c>
      <c r="F40" s="21">
        <v>1620.9258353600001</v>
      </c>
      <c r="G40" s="21">
        <v>706.96431139000003</v>
      </c>
      <c r="H40" s="21">
        <v>420.69333160000002</v>
      </c>
      <c r="I40" s="21">
        <v>493.26819237000001</v>
      </c>
      <c r="J40" s="21">
        <v>1374.9599011299999</v>
      </c>
      <c r="K40" s="21">
        <v>104.72387876000001</v>
      </c>
      <c r="L40" s="21">
        <v>178.45703906</v>
      </c>
      <c r="M40" s="21">
        <v>1091.7789833100001</v>
      </c>
      <c r="N40" s="21"/>
      <c r="O40" s="21"/>
      <c r="P40" s="21"/>
      <c r="Q40" s="21"/>
    </row>
    <row r="41" spans="1:17" ht="12.75" hidden="1" customHeight="1" outlineLevel="1">
      <c r="A41" s="9">
        <v>41456</v>
      </c>
      <c r="B41" s="21">
        <v>3003.4709585800001</v>
      </c>
      <c r="C41" s="21">
        <f t="shared" si="1"/>
        <v>829.89681990999998</v>
      </c>
      <c r="D41" s="21">
        <f t="shared" si="2"/>
        <v>600.76348430000007</v>
      </c>
      <c r="E41" s="21">
        <f t="shared" si="3"/>
        <v>1572.8106543699998</v>
      </c>
      <c r="F41" s="21">
        <v>1647.6177507899999</v>
      </c>
      <c r="G41" s="21">
        <v>725.09054518999994</v>
      </c>
      <c r="H41" s="21">
        <v>427.69923849000003</v>
      </c>
      <c r="I41" s="21">
        <v>494.82796710999997</v>
      </c>
      <c r="J41" s="21">
        <v>1355.8532077899999</v>
      </c>
      <c r="K41" s="21">
        <v>104.80627472</v>
      </c>
      <c r="L41" s="21">
        <v>173.06424580999999</v>
      </c>
      <c r="M41" s="21">
        <v>1077.9826872599999</v>
      </c>
      <c r="N41" s="21"/>
      <c r="O41" s="21"/>
      <c r="P41" s="21"/>
      <c r="Q41" s="21"/>
    </row>
    <row r="42" spans="1:17" ht="12.75" hidden="1" customHeight="1" outlineLevel="1">
      <c r="A42" s="9">
        <v>41487</v>
      </c>
      <c r="B42" s="21">
        <v>3023.93831963</v>
      </c>
      <c r="C42" s="21">
        <f t="shared" si="1"/>
        <v>852.48006801999998</v>
      </c>
      <c r="D42" s="21">
        <f t="shared" si="2"/>
        <v>609.24549195999998</v>
      </c>
      <c r="E42" s="21">
        <f t="shared" si="3"/>
        <v>1562.21275965</v>
      </c>
      <c r="F42" s="21">
        <v>1678.4494339800001</v>
      </c>
      <c r="G42" s="21">
        <v>746.34520284999996</v>
      </c>
      <c r="H42" s="21">
        <v>436.84501598999998</v>
      </c>
      <c r="I42" s="21">
        <v>495.25921513999998</v>
      </c>
      <c r="J42" s="21">
        <v>1345.4888856499999</v>
      </c>
      <c r="K42" s="21">
        <v>106.13486517</v>
      </c>
      <c r="L42" s="21">
        <v>172.40047597</v>
      </c>
      <c r="M42" s="21">
        <v>1066.95354451</v>
      </c>
      <c r="N42" s="21"/>
      <c r="O42" s="21"/>
      <c r="P42" s="21"/>
      <c r="Q42" s="21"/>
    </row>
    <row r="43" spans="1:17" ht="12.75" hidden="1" customHeight="1" outlineLevel="1">
      <c r="A43" s="9">
        <v>41518</v>
      </c>
      <c r="B43" s="21">
        <v>3008.9438658899999</v>
      </c>
      <c r="C43" s="21">
        <f t="shared" si="1"/>
        <v>864.27071352000007</v>
      </c>
      <c r="D43" s="21">
        <f t="shared" si="2"/>
        <v>608.93658791999997</v>
      </c>
      <c r="E43" s="21">
        <f t="shared" si="3"/>
        <v>1535.7365644500001</v>
      </c>
      <c r="F43" s="21">
        <v>1692.19042947</v>
      </c>
      <c r="G43" s="21">
        <v>761.01608304000001</v>
      </c>
      <c r="H43" s="21">
        <v>438.37768094</v>
      </c>
      <c r="I43" s="21">
        <v>492.79666549000001</v>
      </c>
      <c r="J43" s="21">
        <v>1316.7534364200001</v>
      </c>
      <c r="K43" s="21">
        <v>103.25463048</v>
      </c>
      <c r="L43" s="21">
        <v>170.55890697999999</v>
      </c>
      <c r="M43" s="21">
        <v>1042.9398989599999</v>
      </c>
      <c r="N43" s="21"/>
      <c r="O43" s="21"/>
      <c r="P43" s="21"/>
      <c r="Q43" s="21"/>
    </row>
    <row r="44" spans="1:17" ht="12.75" hidden="1" customHeight="1" outlineLevel="1">
      <c r="A44" s="9">
        <v>41548</v>
      </c>
      <c r="B44" s="21">
        <v>3014.29669792</v>
      </c>
      <c r="C44" s="21">
        <f t="shared" si="1"/>
        <v>882.35532668999997</v>
      </c>
      <c r="D44" s="21">
        <f t="shared" si="2"/>
        <v>610.39296221999996</v>
      </c>
      <c r="E44" s="21">
        <f t="shared" si="3"/>
        <v>1521.5484090100001</v>
      </c>
      <c r="F44" s="21">
        <v>1717.3135643799999</v>
      </c>
      <c r="G44" s="21">
        <v>783.40489597999999</v>
      </c>
      <c r="H44" s="21">
        <v>436.04784429</v>
      </c>
      <c r="I44" s="21">
        <v>497.86082411000001</v>
      </c>
      <c r="J44" s="21">
        <v>1296.9831335399999</v>
      </c>
      <c r="K44" s="21">
        <v>98.950430710000006</v>
      </c>
      <c r="L44" s="21">
        <v>174.34511792999999</v>
      </c>
      <c r="M44" s="21">
        <v>1023.6875849</v>
      </c>
      <c r="N44" s="21"/>
      <c r="O44" s="21"/>
      <c r="P44" s="21"/>
      <c r="Q44" s="21"/>
    </row>
    <row r="45" spans="1:17" ht="12.75" hidden="1" customHeight="1" outlineLevel="1">
      <c r="A45" s="9">
        <v>41579</v>
      </c>
      <c r="B45" s="21">
        <v>2954.7722200799999</v>
      </c>
      <c r="C45" s="21">
        <f t="shared" si="1"/>
        <v>851.46072845000003</v>
      </c>
      <c r="D45" s="21">
        <f t="shared" si="2"/>
        <v>607.25549780000006</v>
      </c>
      <c r="E45" s="21">
        <f t="shared" si="3"/>
        <v>1496.05599383</v>
      </c>
      <c r="F45" s="21">
        <v>1713.6867199999999</v>
      </c>
      <c r="G45" s="21">
        <v>786.12325037000005</v>
      </c>
      <c r="H45" s="21">
        <v>434.69081747000001</v>
      </c>
      <c r="I45" s="21">
        <v>492.87265215999997</v>
      </c>
      <c r="J45" s="21">
        <v>1241.08550008</v>
      </c>
      <c r="K45" s="21">
        <v>65.337478079999997</v>
      </c>
      <c r="L45" s="21">
        <v>172.56468032999999</v>
      </c>
      <c r="M45" s="21">
        <v>1003.18334167</v>
      </c>
      <c r="N45" s="21"/>
      <c r="O45" s="21"/>
      <c r="P45" s="21"/>
      <c r="Q45" s="21"/>
    </row>
    <row r="46" spans="1:17" ht="12.75" hidden="1" customHeight="1" outlineLevel="1">
      <c r="A46" s="9">
        <v>41609</v>
      </c>
      <c r="B46" s="21">
        <v>2923.4997773999999</v>
      </c>
      <c r="C46" s="21">
        <f t="shared" si="1"/>
        <v>856.21159208999995</v>
      </c>
      <c r="D46" s="21">
        <f t="shared" si="2"/>
        <v>596.15331191999996</v>
      </c>
      <c r="E46" s="21">
        <f t="shared" si="3"/>
        <v>1471.1348733899999</v>
      </c>
      <c r="F46" s="21">
        <v>1713.83946167</v>
      </c>
      <c r="G46" s="21">
        <v>795.81973668000001</v>
      </c>
      <c r="H46" s="21">
        <v>423.13600803999998</v>
      </c>
      <c r="I46" s="21">
        <v>494.88371695000001</v>
      </c>
      <c r="J46" s="21">
        <v>1209.6603157300001</v>
      </c>
      <c r="K46" s="21">
        <v>60.391855409999998</v>
      </c>
      <c r="L46" s="21">
        <v>173.01730387999999</v>
      </c>
      <c r="M46" s="21">
        <v>976.25115644000005</v>
      </c>
      <c r="N46" s="21"/>
      <c r="O46" s="21"/>
      <c r="P46" s="21"/>
      <c r="Q46" s="21"/>
    </row>
    <row r="47" spans="1:17" ht="12.75" hidden="1" customHeight="1" outlineLevel="1">
      <c r="A47" s="9">
        <v>41640</v>
      </c>
      <c r="B47" s="21">
        <v>2922.5563936899998</v>
      </c>
      <c r="C47" s="21">
        <f t="shared" si="1"/>
        <v>867.43613428000003</v>
      </c>
      <c r="D47" s="21">
        <f t="shared" si="2"/>
        <v>598.11052240000004</v>
      </c>
      <c r="E47" s="21">
        <f t="shared" si="3"/>
        <v>1457.00973701</v>
      </c>
      <c r="F47" s="21">
        <v>1722.07683002</v>
      </c>
      <c r="G47" s="21">
        <v>806.6948946</v>
      </c>
      <c r="H47" s="21">
        <v>425.0448791</v>
      </c>
      <c r="I47" s="21">
        <v>490.33705631999999</v>
      </c>
      <c r="J47" s="21">
        <v>1200.4795636700001</v>
      </c>
      <c r="K47" s="21">
        <v>60.74123968</v>
      </c>
      <c r="L47" s="21">
        <v>173.0656433</v>
      </c>
      <c r="M47" s="21">
        <v>966.67268068999999</v>
      </c>
      <c r="N47" s="21"/>
      <c r="O47" s="21"/>
      <c r="P47" s="21"/>
      <c r="Q47" s="21"/>
    </row>
    <row r="48" spans="1:17" ht="12.75" hidden="1" customHeight="1" outlineLevel="1">
      <c r="A48" s="9">
        <v>41671</v>
      </c>
      <c r="B48" s="21">
        <v>3169.0535571300002</v>
      </c>
      <c r="C48" s="21">
        <f t="shared" si="1"/>
        <v>880.69078764999995</v>
      </c>
      <c r="D48" s="21">
        <f t="shared" si="2"/>
        <v>678.03809079000007</v>
      </c>
      <c r="E48" s="21">
        <f t="shared" si="3"/>
        <v>1610.3246786899999</v>
      </c>
      <c r="F48" s="21">
        <v>1724.99810955</v>
      </c>
      <c r="G48" s="21">
        <v>813.38302358999999</v>
      </c>
      <c r="H48" s="21">
        <v>427.37681857000001</v>
      </c>
      <c r="I48" s="21">
        <v>484.23826738999998</v>
      </c>
      <c r="J48" s="21">
        <v>1444.05544758</v>
      </c>
      <c r="K48" s="21">
        <v>67.307764059999997</v>
      </c>
      <c r="L48" s="21">
        <v>250.66127222</v>
      </c>
      <c r="M48" s="21">
        <v>1126.0864113</v>
      </c>
      <c r="N48" s="21"/>
      <c r="O48" s="21"/>
      <c r="P48" s="21"/>
      <c r="Q48" s="21"/>
    </row>
    <row r="49" spans="1:17" ht="12.75" hidden="1" customHeight="1" outlineLevel="1">
      <c r="A49" s="9">
        <v>41699</v>
      </c>
      <c r="B49" s="21">
        <v>3286.2469093</v>
      </c>
      <c r="C49" s="21">
        <f t="shared" si="1"/>
        <v>910.82463102999998</v>
      </c>
      <c r="D49" s="21">
        <f t="shared" si="2"/>
        <v>648.76074300000005</v>
      </c>
      <c r="E49" s="21">
        <f t="shared" si="3"/>
        <v>1726.6615352700001</v>
      </c>
      <c r="F49" s="21">
        <v>1724.19583255</v>
      </c>
      <c r="G49" s="21">
        <v>825.13809104999996</v>
      </c>
      <c r="H49" s="21">
        <v>414.36540162</v>
      </c>
      <c r="I49" s="21">
        <v>484.69233988000002</v>
      </c>
      <c r="J49" s="21">
        <v>1562.05107675</v>
      </c>
      <c r="K49" s="21">
        <v>85.686539980000006</v>
      </c>
      <c r="L49" s="21">
        <v>234.39534137999999</v>
      </c>
      <c r="M49" s="21">
        <v>1241.9691953900001</v>
      </c>
      <c r="N49" s="21"/>
      <c r="O49" s="21"/>
      <c r="P49" s="21"/>
      <c r="Q49" s="21"/>
    </row>
    <row r="50" spans="1:17" ht="12.75" hidden="1" customHeight="1" outlineLevel="1">
      <c r="A50" s="9">
        <v>41730</v>
      </c>
      <c r="B50" s="21">
        <v>3315.9001254899999</v>
      </c>
      <c r="C50" s="21">
        <f t="shared" si="1"/>
        <v>917.01301797999997</v>
      </c>
      <c r="D50" s="21">
        <f t="shared" si="2"/>
        <v>666.40236096000001</v>
      </c>
      <c r="E50" s="21">
        <f t="shared" si="3"/>
        <v>1732.48474655</v>
      </c>
      <c r="F50" s="21">
        <v>1720.7769908099999</v>
      </c>
      <c r="G50" s="21">
        <v>840.78643026999998</v>
      </c>
      <c r="H50" s="21">
        <v>409.36012836999998</v>
      </c>
      <c r="I50" s="21">
        <v>470.63043217000001</v>
      </c>
      <c r="J50" s="21">
        <v>1595.12313468</v>
      </c>
      <c r="K50" s="21">
        <v>76.226587710000004</v>
      </c>
      <c r="L50" s="21">
        <v>257.04223259000003</v>
      </c>
      <c r="M50" s="21">
        <v>1261.85431438</v>
      </c>
      <c r="N50" s="21"/>
      <c r="O50" s="21"/>
      <c r="P50" s="21"/>
      <c r="Q50" s="21"/>
    </row>
    <row r="51" spans="1:17" ht="12.75" hidden="1" customHeight="1" outlineLevel="1">
      <c r="A51" s="9">
        <v>41760</v>
      </c>
      <c r="B51" s="21">
        <v>3337.73349783</v>
      </c>
      <c r="C51" s="21">
        <f t="shared" si="1"/>
        <v>909.96819410000001</v>
      </c>
      <c r="D51" s="21">
        <f t="shared" si="2"/>
        <v>699.28482413999996</v>
      </c>
      <c r="E51" s="21">
        <f t="shared" si="3"/>
        <v>1728.48047959</v>
      </c>
      <c r="F51" s="21">
        <v>1703.4470421399999</v>
      </c>
      <c r="G51" s="21">
        <v>831.37623240000005</v>
      </c>
      <c r="H51" s="21">
        <v>410.52216222999999</v>
      </c>
      <c r="I51" s="21">
        <v>461.54864751000002</v>
      </c>
      <c r="J51" s="21">
        <v>1634.2864556899999</v>
      </c>
      <c r="K51" s="21">
        <v>78.591961699999999</v>
      </c>
      <c r="L51" s="21">
        <v>288.76266191000002</v>
      </c>
      <c r="M51" s="21">
        <v>1266.93183208</v>
      </c>
      <c r="N51" s="21"/>
      <c r="O51" s="21"/>
      <c r="P51" s="21"/>
      <c r="Q51" s="21"/>
    </row>
    <row r="52" spans="1:17" ht="12.75" hidden="1" customHeight="1" outlineLevel="1">
      <c r="A52" s="9">
        <v>41791</v>
      </c>
      <c r="B52" s="21">
        <v>3204.8854777000001</v>
      </c>
      <c r="C52" s="21">
        <f t="shared" si="1"/>
        <v>921.67512140999997</v>
      </c>
      <c r="D52" s="21">
        <f t="shared" si="2"/>
        <v>606.79039703000001</v>
      </c>
      <c r="E52" s="21">
        <f t="shared" si="3"/>
        <v>1676.4199592599998</v>
      </c>
      <c r="F52" s="21">
        <v>1673.8485734200001</v>
      </c>
      <c r="G52" s="21">
        <v>832.39429435</v>
      </c>
      <c r="H52" s="21">
        <v>385.89436036000001</v>
      </c>
      <c r="I52" s="21">
        <v>455.55991870999998</v>
      </c>
      <c r="J52" s="21">
        <v>1531.03690428</v>
      </c>
      <c r="K52" s="21">
        <v>89.280827059999993</v>
      </c>
      <c r="L52" s="21">
        <v>220.89603667</v>
      </c>
      <c r="M52" s="21">
        <v>1220.8600405499999</v>
      </c>
      <c r="N52" s="21"/>
      <c r="O52" s="21"/>
      <c r="P52" s="21"/>
      <c r="Q52" s="21"/>
    </row>
    <row r="53" spans="1:17" ht="12.75" hidden="1" customHeight="1" outlineLevel="1">
      <c r="A53" s="9">
        <v>41821</v>
      </c>
      <c r="B53" s="21">
        <v>3234.1387481699999</v>
      </c>
      <c r="C53" s="21">
        <f t="shared" si="1"/>
        <v>950.41766615000006</v>
      </c>
      <c r="D53" s="21">
        <f t="shared" si="2"/>
        <v>602.73287931000004</v>
      </c>
      <c r="E53" s="21">
        <f t="shared" si="3"/>
        <v>1680.9882027100002</v>
      </c>
      <c r="F53" s="21">
        <v>1682.1952349600001</v>
      </c>
      <c r="G53" s="21">
        <v>853.06505311000001</v>
      </c>
      <c r="H53" s="21">
        <v>378.20267553999997</v>
      </c>
      <c r="I53" s="21">
        <v>450.92750631000001</v>
      </c>
      <c r="J53" s="21">
        <v>1551.94351321</v>
      </c>
      <c r="K53" s="21">
        <v>97.352613039999994</v>
      </c>
      <c r="L53" s="21">
        <v>224.53020377000001</v>
      </c>
      <c r="M53" s="21">
        <v>1230.0606964000001</v>
      </c>
      <c r="N53" s="21"/>
      <c r="O53" s="21"/>
      <c r="P53" s="21"/>
      <c r="Q53" s="21"/>
    </row>
    <row r="54" spans="1:17" hidden="1" outlineLevel="1">
      <c r="A54" s="9">
        <v>41852</v>
      </c>
      <c r="B54" s="21">
        <v>3430.8617979999999</v>
      </c>
      <c r="C54" s="21">
        <f t="shared" si="1"/>
        <v>975.08933569999999</v>
      </c>
      <c r="D54" s="21">
        <f t="shared" si="2"/>
        <v>631.76980307999997</v>
      </c>
      <c r="E54" s="21">
        <f t="shared" si="3"/>
        <v>1824.0026592200002</v>
      </c>
      <c r="F54" s="21">
        <v>1693.5254491999999</v>
      </c>
      <c r="G54" s="21">
        <v>869.43714982999995</v>
      </c>
      <c r="H54" s="21">
        <v>377.54863284999999</v>
      </c>
      <c r="I54" s="21">
        <v>446.53966652000003</v>
      </c>
      <c r="J54" s="21">
        <v>1737.3363488</v>
      </c>
      <c r="K54" s="21">
        <v>105.65218587</v>
      </c>
      <c r="L54" s="21">
        <v>254.22117023000001</v>
      </c>
      <c r="M54" s="21">
        <v>1377.4629927000001</v>
      </c>
      <c r="N54" s="21"/>
      <c r="O54" s="21"/>
      <c r="P54" s="21"/>
      <c r="Q54" s="21"/>
    </row>
    <row r="55" spans="1:17" hidden="1" outlineLevel="1" collapsed="1">
      <c r="A55" s="9">
        <v>41883</v>
      </c>
      <c r="B55" s="21">
        <v>3275.0666821599998</v>
      </c>
      <c r="C55" s="21">
        <f t="shared" si="1"/>
        <v>943.75051755000004</v>
      </c>
      <c r="D55" s="21">
        <f t="shared" si="2"/>
        <v>620.32646631</v>
      </c>
      <c r="E55" s="21">
        <f t="shared" si="3"/>
        <v>1710.9896983000001</v>
      </c>
      <c r="F55" s="21">
        <v>1668.44217452</v>
      </c>
      <c r="G55" s="21">
        <v>856.69101082999998</v>
      </c>
      <c r="H55" s="21">
        <v>376.51699602000002</v>
      </c>
      <c r="I55" s="21">
        <v>435.23416766999998</v>
      </c>
      <c r="J55" s="21">
        <v>1606.62450764</v>
      </c>
      <c r="K55" s="21">
        <v>87.059506720000002</v>
      </c>
      <c r="L55" s="21">
        <v>243.80947029000001</v>
      </c>
      <c r="M55" s="21">
        <v>1275.7555306300001</v>
      </c>
      <c r="N55" s="21"/>
      <c r="O55" s="21"/>
      <c r="P55" s="21"/>
      <c r="Q55" s="21"/>
    </row>
    <row r="56" spans="1:17" hidden="1" outlineLevel="1" collapsed="1">
      <c r="A56" s="9">
        <v>41913</v>
      </c>
      <c r="B56" s="21">
        <v>3226.4197514299999</v>
      </c>
      <c r="C56" s="21">
        <f t="shared" si="1"/>
        <v>955.58399388999999</v>
      </c>
      <c r="D56" s="21">
        <f t="shared" si="2"/>
        <v>591.28202663000002</v>
      </c>
      <c r="E56" s="21">
        <f t="shared" si="3"/>
        <v>1679.55373091</v>
      </c>
      <c r="F56" s="21">
        <v>1644.4815752500001</v>
      </c>
      <c r="G56" s="21">
        <v>852.27395971999999</v>
      </c>
      <c r="H56" s="21">
        <v>364.2693486</v>
      </c>
      <c r="I56" s="21">
        <v>427.93826693</v>
      </c>
      <c r="J56" s="21">
        <v>1581.93817618</v>
      </c>
      <c r="K56" s="21">
        <v>103.31003416999999</v>
      </c>
      <c r="L56" s="21">
        <v>227.01267802999999</v>
      </c>
      <c r="M56" s="21">
        <v>1251.61546398</v>
      </c>
      <c r="N56" s="21"/>
      <c r="O56" s="21"/>
      <c r="P56" s="21"/>
      <c r="Q56" s="21"/>
    </row>
    <row r="57" spans="1:17" hidden="1" outlineLevel="1" collapsed="1">
      <c r="A57" s="9">
        <v>41944</v>
      </c>
      <c r="B57" s="21">
        <v>3428.1436774200001</v>
      </c>
      <c r="C57" s="21">
        <f t="shared" si="1"/>
        <v>949.00117224000007</v>
      </c>
      <c r="D57" s="21">
        <f t="shared" si="2"/>
        <v>627.97890514000005</v>
      </c>
      <c r="E57" s="21">
        <f t="shared" si="3"/>
        <v>1851.1636000400001</v>
      </c>
      <c r="F57" s="21">
        <v>1623.7918932299999</v>
      </c>
      <c r="G57" s="21">
        <v>832.65621596000005</v>
      </c>
      <c r="H57" s="21">
        <v>365.88218912000002</v>
      </c>
      <c r="I57" s="21">
        <v>425.25348815000001</v>
      </c>
      <c r="J57" s="21">
        <v>1804.35178419</v>
      </c>
      <c r="K57" s="21">
        <v>116.34495628000001</v>
      </c>
      <c r="L57" s="21">
        <v>262.09671601999997</v>
      </c>
      <c r="M57" s="21">
        <v>1425.9101118900001</v>
      </c>
      <c r="N57" s="21"/>
      <c r="O57" s="21"/>
      <c r="P57" s="21"/>
      <c r="Q57" s="21"/>
    </row>
    <row r="58" spans="1:17" hidden="1" outlineLevel="1" collapsed="1">
      <c r="A58" s="9">
        <v>41974</v>
      </c>
      <c r="B58" s="21">
        <v>3510.4516887599998</v>
      </c>
      <c r="C58" s="21">
        <f t="shared" si="1"/>
        <v>975.18659219999995</v>
      </c>
      <c r="D58" s="21">
        <f t="shared" si="2"/>
        <v>641.39040060999992</v>
      </c>
      <c r="E58" s="21">
        <f t="shared" si="3"/>
        <v>1893.8746959499999</v>
      </c>
      <c r="F58" s="21">
        <v>1638.6551983700001</v>
      </c>
      <c r="G58" s="21">
        <v>851.30386094999994</v>
      </c>
      <c r="H58" s="21">
        <v>366.83256351</v>
      </c>
      <c r="I58" s="21">
        <v>420.51877390999999</v>
      </c>
      <c r="J58" s="21">
        <v>1871.7964903899999</v>
      </c>
      <c r="K58" s="21">
        <v>123.88273125000001</v>
      </c>
      <c r="L58" s="21">
        <v>274.55783709999997</v>
      </c>
      <c r="M58" s="21">
        <v>1473.35592204</v>
      </c>
      <c r="N58" s="21"/>
      <c r="O58" s="21"/>
      <c r="P58" s="21"/>
      <c r="Q58" s="21"/>
    </row>
    <row r="59" spans="1:17" hidden="1" outlineLevel="1" collapsed="1">
      <c r="A59" s="9">
        <v>42005</v>
      </c>
      <c r="B59" s="21">
        <v>3515.1737943200001</v>
      </c>
      <c r="C59" s="21">
        <f t="shared" si="1"/>
        <v>951.64537794</v>
      </c>
      <c r="D59" s="21">
        <f t="shared" si="2"/>
        <v>643.43174783999996</v>
      </c>
      <c r="E59" s="21">
        <f t="shared" si="3"/>
        <v>1920.0966685399999</v>
      </c>
      <c r="F59" s="21">
        <v>1606.7510779500001</v>
      </c>
      <c r="G59" s="21">
        <v>826.61296424</v>
      </c>
      <c r="H59" s="21">
        <v>364.23245143999998</v>
      </c>
      <c r="I59" s="21">
        <v>415.90566226999999</v>
      </c>
      <c r="J59" s="21">
        <v>1908.42271637</v>
      </c>
      <c r="K59" s="21">
        <v>125.03241370000001</v>
      </c>
      <c r="L59" s="21">
        <v>279.19929639999998</v>
      </c>
      <c r="M59" s="21">
        <v>1504.1910062699999</v>
      </c>
      <c r="N59" s="21"/>
      <c r="O59" s="21"/>
      <c r="P59" s="21"/>
      <c r="Q59" s="21"/>
    </row>
    <row r="60" spans="1:17" hidden="1" outlineLevel="1" collapsed="1">
      <c r="A60" s="9">
        <v>42036</v>
      </c>
      <c r="B60" s="21">
        <v>4783.9572170199999</v>
      </c>
      <c r="C60" s="21">
        <f t="shared" si="1"/>
        <v>1007.0605469999999</v>
      </c>
      <c r="D60" s="21">
        <f t="shared" si="2"/>
        <v>844.97053481</v>
      </c>
      <c r="E60" s="21">
        <f t="shared" si="3"/>
        <v>2931.9261352100002</v>
      </c>
      <c r="F60" s="21">
        <v>1595.1601419199999</v>
      </c>
      <c r="G60" s="21">
        <v>826.47655686999997</v>
      </c>
      <c r="H60" s="21">
        <v>348.96578275000002</v>
      </c>
      <c r="I60" s="21">
        <v>419.71780230000002</v>
      </c>
      <c r="J60" s="21">
        <v>3188.7970750999998</v>
      </c>
      <c r="K60" s="21">
        <v>180.58399012999999</v>
      </c>
      <c r="L60" s="21">
        <v>496.00475205999999</v>
      </c>
      <c r="M60" s="21">
        <v>2512.2083329100001</v>
      </c>
      <c r="N60" s="21"/>
      <c r="O60" s="21"/>
      <c r="P60" s="21"/>
      <c r="Q60" s="21"/>
    </row>
    <row r="61" spans="1:17" hidden="1" outlineLevel="1" collapsed="1">
      <c r="A61" s="9">
        <v>42064</v>
      </c>
      <c r="B61" s="21">
        <v>4251.8871693299998</v>
      </c>
      <c r="C61" s="21">
        <f t="shared" si="1"/>
        <v>1005.74868363</v>
      </c>
      <c r="D61" s="21">
        <f t="shared" si="2"/>
        <v>743.61434075</v>
      </c>
      <c r="E61" s="21">
        <f t="shared" si="3"/>
        <v>2502.5241449499999</v>
      </c>
      <c r="F61" s="21">
        <v>1592.256924</v>
      </c>
      <c r="G61" s="21">
        <v>827.34464390999995</v>
      </c>
      <c r="H61" s="21">
        <v>344.56928534999997</v>
      </c>
      <c r="I61" s="21">
        <v>420.34299473999999</v>
      </c>
      <c r="J61" s="21">
        <v>2659.63024533</v>
      </c>
      <c r="K61" s="21">
        <v>178.40403971999999</v>
      </c>
      <c r="L61" s="21">
        <v>399.04505540000002</v>
      </c>
      <c r="M61" s="21">
        <v>2082.1811502099999</v>
      </c>
      <c r="N61" s="21"/>
      <c r="O61" s="21"/>
      <c r="P61" s="21"/>
      <c r="Q61" s="21"/>
    </row>
    <row r="62" spans="1:17" hidden="1" outlineLevel="1" collapsed="1">
      <c r="A62" s="9">
        <v>42095</v>
      </c>
      <c r="B62" s="21">
        <v>3927.7010538899999</v>
      </c>
      <c r="C62" s="21">
        <f t="shared" si="1"/>
        <v>982.48003996000011</v>
      </c>
      <c r="D62" s="21">
        <f t="shared" si="2"/>
        <v>701.07762606999995</v>
      </c>
      <c r="E62" s="21">
        <f t="shared" si="3"/>
        <v>2244.1433878600001</v>
      </c>
      <c r="F62" s="21">
        <v>1586.38103183</v>
      </c>
      <c r="G62" s="21">
        <v>820.88372775000005</v>
      </c>
      <c r="H62" s="21">
        <v>342.52331562000001</v>
      </c>
      <c r="I62" s="21">
        <v>422.97398845999999</v>
      </c>
      <c r="J62" s="21">
        <v>2341.3200220600002</v>
      </c>
      <c r="K62" s="21">
        <v>161.59631221000001</v>
      </c>
      <c r="L62" s="21">
        <v>358.55431045</v>
      </c>
      <c r="M62" s="21">
        <v>1821.1693994</v>
      </c>
      <c r="N62" s="21"/>
      <c r="O62" s="21"/>
      <c r="P62" s="21"/>
      <c r="Q62" s="21"/>
    </row>
    <row r="63" spans="1:17" hidden="1" outlineLevel="1" collapsed="1">
      <c r="A63" s="9">
        <v>42125</v>
      </c>
      <c r="B63" s="21">
        <v>3003.42214526</v>
      </c>
      <c r="C63" s="21">
        <f t="shared" si="1"/>
        <v>926.82404651000002</v>
      </c>
      <c r="D63" s="21">
        <f t="shared" si="2"/>
        <v>438.99474086999999</v>
      </c>
      <c r="E63" s="21">
        <f t="shared" si="3"/>
        <v>1637.6033578800002</v>
      </c>
      <c r="F63" s="21">
        <v>1466.1735853800001</v>
      </c>
      <c r="G63" s="21">
        <v>809.68603203999999</v>
      </c>
      <c r="H63" s="21">
        <v>277.66907823999998</v>
      </c>
      <c r="I63" s="21">
        <v>378.8184751</v>
      </c>
      <c r="J63" s="21">
        <v>1537.2485598799999</v>
      </c>
      <c r="K63" s="21">
        <v>117.13801447</v>
      </c>
      <c r="L63" s="21">
        <v>161.32566263000001</v>
      </c>
      <c r="M63" s="21">
        <v>1258.7848827800001</v>
      </c>
      <c r="N63" s="21"/>
      <c r="O63" s="21"/>
      <c r="P63" s="21"/>
      <c r="Q63" s="21"/>
    </row>
    <row r="64" spans="1:17" hidden="1" outlineLevel="1" collapsed="1">
      <c r="A64" s="9">
        <v>42156</v>
      </c>
      <c r="B64" s="21">
        <v>2987.8960780900002</v>
      </c>
      <c r="C64" s="21">
        <f t="shared" si="1"/>
        <v>936.59053836999999</v>
      </c>
      <c r="D64" s="21">
        <f t="shared" si="2"/>
        <v>432.13784212000002</v>
      </c>
      <c r="E64" s="21">
        <f t="shared" si="3"/>
        <v>1619.1676976000001</v>
      </c>
      <c r="F64" s="21">
        <v>1464.6130742</v>
      </c>
      <c r="G64" s="21">
        <v>808.27024674999996</v>
      </c>
      <c r="H64" s="21">
        <v>280.35754800000001</v>
      </c>
      <c r="I64" s="21">
        <v>375.98527945000001</v>
      </c>
      <c r="J64" s="21">
        <v>1523.2830038899999</v>
      </c>
      <c r="K64" s="21">
        <v>128.32029162000001</v>
      </c>
      <c r="L64" s="21">
        <v>151.78029412000001</v>
      </c>
      <c r="M64" s="21">
        <v>1243.1824181500001</v>
      </c>
      <c r="N64" s="21"/>
      <c r="O64" s="21"/>
      <c r="P64" s="21"/>
      <c r="Q64" s="21"/>
    </row>
    <row r="65" spans="1:17" hidden="1" outlineLevel="1" collapsed="1">
      <c r="A65" s="9">
        <v>42186</v>
      </c>
      <c r="B65" s="21">
        <v>3028.4203197299998</v>
      </c>
      <c r="C65" s="21">
        <f t="shared" si="1"/>
        <v>947.89518588999999</v>
      </c>
      <c r="D65" s="21">
        <f t="shared" si="2"/>
        <v>444.92847969000002</v>
      </c>
      <c r="E65" s="21">
        <f t="shared" si="3"/>
        <v>1635.5966541499999</v>
      </c>
      <c r="F65" s="21">
        <v>1479.0413815899999</v>
      </c>
      <c r="G65" s="21">
        <v>816.16025013000001</v>
      </c>
      <c r="H65" s="21">
        <v>287.87320009000001</v>
      </c>
      <c r="I65" s="21">
        <v>375.00793136999999</v>
      </c>
      <c r="J65" s="21">
        <v>1549.3789381399999</v>
      </c>
      <c r="K65" s="21">
        <v>131.73493576000001</v>
      </c>
      <c r="L65" s="21">
        <v>157.05527960000001</v>
      </c>
      <c r="M65" s="21">
        <v>1260.5887227799999</v>
      </c>
      <c r="N65" s="21"/>
      <c r="O65" s="21"/>
      <c r="P65" s="21"/>
      <c r="Q65" s="21"/>
    </row>
    <row r="66" spans="1:17" hidden="1" outlineLevel="1" collapsed="1">
      <c r="A66" s="9">
        <v>42217</v>
      </c>
      <c r="B66" s="21">
        <v>2961.3559873700001</v>
      </c>
      <c r="C66" s="21">
        <f t="shared" si="1"/>
        <v>930.58772246000001</v>
      </c>
      <c r="D66" s="21">
        <f t="shared" si="2"/>
        <v>462.15699947999997</v>
      </c>
      <c r="E66" s="21">
        <f t="shared" si="3"/>
        <v>1568.61126543</v>
      </c>
      <c r="F66" s="21">
        <v>1477.03930971</v>
      </c>
      <c r="G66" s="21">
        <v>798.23684579999997</v>
      </c>
      <c r="H66" s="21">
        <v>306.78570771</v>
      </c>
      <c r="I66" s="21">
        <v>372.01675619999997</v>
      </c>
      <c r="J66" s="21">
        <v>1484.3166776600001</v>
      </c>
      <c r="K66" s="21">
        <v>132.35087666000001</v>
      </c>
      <c r="L66" s="21">
        <v>155.37129177</v>
      </c>
      <c r="M66" s="21">
        <v>1196.5945092300001</v>
      </c>
      <c r="N66" s="21"/>
      <c r="O66" s="21"/>
      <c r="P66" s="21"/>
      <c r="Q66" s="21"/>
    </row>
    <row r="67" spans="1:17" hidden="1" outlineLevel="1" collapsed="1">
      <c r="A67" s="9">
        <v>42248</v>
      </c>
      <c r="B67" s="21">
        <v>2928.4863509500001</v>
      </c>
      <c r="C67" s="21">
        <f t="shared" si="1"/>
        <v>921.69759380000005</v>
      </c>
      <c r="D67" s="21">
        <f t="shared" si="2"/>
        <v>469.62281535</v>
      </c>
      <c r="E67" s="21">
        <f t="shared" si="3"/>
        <v>1537.1659417999999</v>
      </c>
      <c r="F67" s="21">
        <v>1460.72688225</v>
      </c>
      <c r="G67" s="21">
        <v>794.54025073000003</v>
      </c>
      <c r="H67" s="21">
        <v>304.17655982999997</v>
      </c>
      <c r="I67" s="21">
        <v>362.01007169000002</v>
      </c>
      <c r="J67" s="21">
        <v>1467.7594687000001</v>
      </c>
      <c r="K67" s="21">
        <v>127.15734307</v>
      </c>
      <c r="L67" s="21">
        <v>165.44625551999999</v>
      </c>
      <c r="M67" s="21">
        <v>1175.15587011</v>
      </c>
      <c r="N67" s="21"/>
      <c r="O67" s="21"/>
      <c r="P67" s="21"/>
      <c r="Q67" s="21"/>
    </row>
    <row r="68" spans="1:17" hidden="1" outlineLevel="1" collapsed="1">
      <c r="A68" s="9">
        <v>42278</v>
      </c>
      <c r="B68" s="21">
        <v>2996.6628013999998</v>
      </c>
      <c r="C68" s="21">
        <f t="shared" ref="C68" si="4">G68+K68</f>
        <v>923.69249725000009</v>
      </c>
      <c r="D68" s="21">
        <f t="shared" ref="D68" si="5">H68+L68</f>
        <v>487.99155565000001</v>
      </c>
      <c r="E68" s="21">
        <f t="shared" ref="E68" si="6">I68+M68</f>
        <v>1584.9787484999999</v>
      </c>
      <c r="F68" s="21">
        <v>1457.8275039499999</v>
      </c>
      <c r="G68" s="21">
        <v>788.59275102000004</v>
      </c>
      <c r="H68" s="21">
        <v>311.70472947000002</v>
      </c>
      <c r="I68" s="21">
        <v>357.53002346</v>
      </c>
      <c r="J68" s="21">
        <v>1538.8352974500001</v>
      </c>
      <c r="K68" s="21">
        <v>135.09974622999999</v>
      </c>
      <c r="L68" s="21">
        <v>176.28682617999999</v>
      </c>
      <c r="M68" s="21">
        <v>1227.44872504</v>
      </c>
      <c r="N68" s="21"/>
      <c r="O68" s="21"/>
      <c r="P68" s="21"/>
      <c r="Q68" s="21"/>
    </row>
    <row r="69" spans="1:17" hidden="1" outlineLevel="1" collapsed="1">
      <c r="A69" s="9">
        <v>42309</v>
      </c>
      <c r="B69" s="21">
        <v>3048.8595325699998</v>
      </c>
      <c r="C69" s="21">
        <f t="shared" ref="C69" si="7">G69+K69</f>
        <v>929.55068963999997</v>
      </c>
      <c r="D69" s="21">
        <f t="shared" ref="D69" si="8">H69+L69</f>
        <v>501.78898589999994</v>
      </c>
      <c r="E69" s="21">
        <f t="shared" ref="E69" si="9">I69+M69</f>
        <v>1617.5198570299999</v>
      </c>
      <c r="F69" s="21">
        <v>1445.2960747499999</v>
      </c>
      <c r="G69" s="21">
        <v>775.02775026999996</v>
      </c>
      <c r="H69" s="21">
        <v>315.81508696999998</v>
      </c>
      <c r="I69" s="21">
        <v>354.45323751000001</v>
      </c>
      <c r="J69" s="21">
        <v>1603.5634578199999</v>
      </c>
      <c r="K69" s="21">
        <v>154.52293936999999</v>
      </c>
      <c r="L69" s="21">
        <v>185.97389892999999</v>
      </c>
      <c r="M69" s="21">
        <v>1263.0666195199999</v>
      </c>
      <c r="N69" s="21"/>
      <c r="O69" s="21"/>
      <c r="P69" s="21"/>
      <c r="Q69" s="21"/>
    </row>
    <row r="70" spans="1:17" hidden="1" outlineLevel="1" collapsed="1">
      <c r="A70" s="9">
        <v>42339</v>
      </c>
      <c r="B70" s="21">
        <v>2847.7604741800001</v>
      </c>
      <c r="C70" s="21">
        <f t="shared" ref="C70" si="10">G70+K70</f>
        <v>906.84357627999998</v>
      </c>
      <c r="D70" s="21">
        <f t="shared" ref="D70" si="11">H70+L70</f>
        <v>369.06121909999996</v>
      </c>
      <c r="E70" s="21">
        <f t="shared" ref="E70" si="12">I70+M70</f>
        <v>1571.8556787999999</v>
      </c>
      <c r="F70" s="21">
        <v>1444.10173637</v>
      </c>
      <c r="G70" s="21">
        <v>778.81745908000005</v>
      </c>
      <c r="H70" s="21">
        <v>288.10705037999998</v>
      </c>
      <c r="I70" s="21">
        <v>377.17722691</v>
      </c>
      <c r="J70" s="21">
        <v>1403.65873781</v>
      </c>
      <c r="K70" s="21">
        <v>128.02611719999999</v>
      </c>
      <c r="L70" s="21">
        <v>80.954168719999998</v>
      </c>
      <c r="M70" s="21">
        <v>1194.6784518899999</v>
      </c>
      <c r="N70" s="21"/>
      <c r="O70" s="21"/>
      <c r="P70" s="21"/>
      <c r="Q70" s="21"/>
    </row>
    <row r="71" spans="1:17" hidden="1" outlineLevel="1" collapsed="1">
      <c r="A71" s="9">
        <v>42370</v>
      </c>
      <c r="B71" s="21">
        <v>2894.2226669800002</v>
      </c>
      <c r="C71" s="21">
        <f t="shared" ref="C71" si="13">G71+K71</f>
        <v>929.35405922000007</v>
      </c>
      <c r="D71" s="21">
        <f t="shared" ref="D71" si="14">H71+L71</f>
        <v>375.28345761000003</v>
      </c>
      <c r="E71" s="21">
        <f t="shared" ref="E71" si="15">I71+M71</f>
        <v>1589.5851501500001</v>
      </c>
      <c r="F71" s="21">
        <v>1434.5026331700001</v>
      </c>
      <c r="G71" s="21">
        <v>771.24267954000004</v>
      </c>
      <c r="H71" s="21">
        <v>288.82986914000003</v>
      </c>
      <c r="I71" s="21">
        <v>374.43008449000001</v>
      </c>
      <c r="J71" s="21">
        <v>1459.7200338099999</v>
      </c>
      <c r="K71" s="21">
        <v>158.11137968</v>
      </c>
      <c r="L71" s="21">
        <v>86.45358847</v>
      </c>
      <c r="M71" s="21">
        <v>1215.15506566</v>
      </c>
      <c r="N71" s="21"/>
      <c r="O71" s="21"/>
      <c r="P71" s="21"/>
      <c r="Q71" s="21"/>
    </row>
    <row r="72" spans="1:17" hidden="1" outlineLevel="1" collapsed="1">
      <c r="A72" s="9">
        <v>42401</v>
      </c>
      <c r="B72" s="21">
        <v>2996.6293849499998</v>
      </c>
      <c r="C72" s="21">
        <f t="shared" ref="C72" si="16">G72+K72</f>
        <v>941.91367381000009</v>
      </c>
      <c r="D72" s="21">
        <f t="shared" ref="D72" si="17">H72+L72</f>
        <v>379.3519867</v>
      </c>
      <c r="E72" s="21">
        <f t="shared" ref="E72" si="18">I72+M72</f>
        <v>1675.3637244399999</v>
      </c>
      <c r="F72" s="21">
        <v>1447.8864586699999</v>
      </c>
      <c r="G72" s="21">
        <v>786.96659276000003</v>
      </c>
      <c r="H72" s="21">
        <v>286.41682522000002</v>
      </c>
      <c r="I72" s="21">
        <v>374.50304068999998</v>
      </c>
      <c r="J72" s="21">
        <v>1548.7429262799999</v>
      </c>
      <c r="K72" s="21">
        <v>154.94708105000001</v>
      </c>
      <c r="L72" s="21">
        <v>92.935161480000005</v>
      </c>
      <c r="M72" s="21">
        <v>1300.8606837499999</v>
      </c>
      <c r="N72" s="21"/>
      <c r="O72" s="21"/>
      <c r="P72" s="21"/>
      <c r="Q72" s="21"/>
    </row>
    <row r="73" spans="1:17" hidden="1" outlineLevel="1" collapsed="1">
      <c r="A73" s="9">
        <v>42430</v>
      </c>
      <c r="B73" s="21">
        <v>2930.5788414100002</v>
      </c>
      <c r="C73" s="21">
        <f t="shared" ref="C73" si="19">G73+K73</f>
        <v>839.29156705000003</v>
      </c>
      <c r="D73" s="21">
        <f t="shared" ref="D73" si="20">H73+L73</f>
        <v>377.72872794</v>
      </c>
      <c r="E73" s="21">
        <f t="shared" ref="E73" si="21">I73+M73</f>
        <v>1713.5585464199999</v>
      </c>
      <c r="F73" s="21">
        <v>1451.0459166099999</v>
      </c>
      <c r="G73" s="21">
        <v>781.72479480000004</v>
      </c>
      <c r="H73" s="21">
        <v>287.74342565000001</v>
      </c>
      <c r="I73" s="21">
        <v>381.57769616000002</v>
      </c>
      <c r="J73" s="21">
        <v>1479.5329248</v>
      </c>
      <c r="K73" s="21">
        <v>57.56677225</v>
      </c>
      <c r="L73" s="21">
        <v>89.985302290000007</v>
      </c>
      <c r="M73" s="21">
        <v>1331.9808502599999</v>
      </c>
      <c r="N73" s="21"/>
      <c r="O73" s="21"/>
      <c r="P73" s="21"/>
      <c r="Q73" s="21"/>
    </row>
    <row r="74" spans="1:17" hidden="1" outlineLevel="1" collapsed="1">
      <c r="A74" s="9">
        <v>42461</v>
      </c>
      <c r="B74" s="21">
        <v>2801.57389113</v>
      </c>
      <c r="C74" s="21">
        <f t="shared" ref="C74" si="22">G74+K74</f>
        <v>782.04906151</v>
      </c>
      <c r="D74" s="21">
        <f t="shared" ref="D74" si="23">H74+L74</f>
        <v>375.90874037000003</v>
      </c>
      <c r="E74" s="21">
        <f t="shared" ref="E74" si="24">I74+M74</f>
        <v>1643.61608925</v>
      </c>
      <c r="F74" s="21">
        <v>1408.6494937</v>
      </c>
      <c r="G74" s="21">
        <v>726.29141334999997</v>
      </c>
      <c r="H74" s="21">
        <v>305.0682309</v>
      </c>
      <c r="I74" s="21">
        <v>377.28984945000002</v>
      </c>
      <c r="J74" s="21">
        <v>1392.92439743</v>
      </c>
      <c r="K74" s="21">
        <v>55.757648160000002</v>
      </c>
      <c r="L74" s="21">
        <v>70.840509470000001</v>
      </c>
      <c r="M74" s="21">
        <v>1266.3262397999999</v>
      </c>
      <c r="N74" s="21"/>
      <c r="O74" s="21"/>
      <c r="P74" s="21"/>
      <c r="Q74" s="21"/>
    </row>
    <row r="75" spans="1:17" hidden="1" outlineLevel="1" collapsed="1">
      <c r="A75" s="9">
        <v>42491</v>
      </c>
      <c r="B75" s="21">
        <v>2799.7140997900001</v>
      </c>
      <c r="C75" s="21">
        <f t="shared" ref="C75" si="25">G75+K75</f>
        <v>814.04435935999993</v>
      </c>
      <c r="D75" s="21">
        <f t="shared" ref="D75" si="26">H75+L75</f>
        <v>360.53026381999996</v>
      </c>
      <c r="E75" s="21">
        <f t="shared" ref="E75" si="27">I75+M75</f>
        <v>1625.13947661</v>
      </c>
      <c r="F75" s="21">
        <v>1420.4422583400001</v>
      </c>
      <c r="G75" s="21">
        <v>758.03076082999996</v>
      </c>
      <c r="H75" s="21">
        <v>288.96244174999998</v>
      </c>
      <c r="I75" s="21">
        <v>373.44905576000002</v>
      </c>
      <c r="J75" s="21">
        <v>1379.27184145</v>
      </c>
      <c r="K75" s="21">
        <v>56.013598530000003</v>
      </c>
      <c r="L75" s="21">
        <v>71.567822070000005</v>
      </c>
      <c r="M75" s="21">
        <v>1251.69042085</v>
      </c>
      <c r="N75" s="21"/>
      <c r="O75" s="21"/>
      <c r="P75" s="21"/>
      <c r="Q75" s="21"/>
    </row>
    <row r="76" spans="1:17" hidden="1" outlineLevel="1" collapsed="1">
      <c r="A76" s="9">
        <v>42522</v>
      </c>
      <c r="B76" s="21">
        <v>2809.8822507599998</v>
      </c>
      <c r="C76" s="21">
        <f t="shared" ref="C76" si="28">G76+K76</f>
        <v>814.84023859000001</v>
      </c>
      <c r="D76" s="21">
        <f t="shared" ref="D76" si="29">H76+L76</f>
        <v>370.49159895000003</v>
      </c>
      <c r="E76" s="21">
        <f t="shared" ref="E76" si="30">I76+M76</f>
        <v>1624.5504132200001</v>
      </c>
      <c r="F76" s="21">
        <v>1457.2374829099999</v>
      </c>
      <c r="G76" s="21">
        <v>759.26734566000005</v>
      </c>
      <c r="H76" s="21">
        <v>299.87289297000001</v>
      </c>
      <c r="I76" s="21">
        <v>398.09724427999998</v>
      </c>
      <c r="J76" s="21">
        <v>1352.6447678500001</v>
      </c>
      <c r="K76" s="21">
        <v>55.572892930000002</v>
      </c>
      <c r="L76" s="21">
        <v>70.618705980000001</v>
      </c>
      <c r="M76" s="21">
        <v>1226.4531689400001</v>
      </c>
      <c r="N76" s="21"/>
      <c r="O76" s="21"/>
      <c r="P76" s="21"/>
      <c r="Q76" s="21"/>
    </row>
    <row r="77" spans="1:17" hidden="1" outlineLevel="1" collapsed="1">
      <c r="A77" s="9">
        <v>42552</v>
      </c>
      <c r="B77" s="21">
        <v>2661.6371789899999</v>
      </c>
      <c r="C77" s="21">
        <f t="shared" ref="C77" si="31">G77+K77</f>
        <v>794.75808212000004</v>
      </c>
      <c r="D77" s="21">
        <f t="shared" ref="D77" si="32">H77+L77</f>
        <v>363.31388515000003</v>
      </c>
      <c r="E77" s="21">
        <f t="shared" ref="E77" si="33">I77+M77</f>
        <v>1503.56521172</v>
      </c>
      <c r="F77" s="21">
        <v>1367.96331549</v>
      </c>
      <c r="G77" s="21">
        <v>739.38216288000001</v>
      </c>
      <c r="H77" s="21">
        <v>298.10626753000003</v>
      </c>
      <c r="I77" s="21">
        <v>330.47488507999998</v>
      </c>
      <c r="J77" s="21">
        <v>1293.6738634999999</v>
      </c>
      <c r="K77" s="21">
        <v>55.375919240000002</v>
      </c>
      <c r="L77" s="21">
        <v>65.207617619999994</v>
      </c>
      <c r="M77" s="21">
        <v>1173.0903266400001</v>
      </c>
      <c r="N77" s="21"/>
      <c r="O77" s="21"/>
      <c r="P77" s="21"/>
      <c r="Q77" s="21"/>
    </row>
    <row r="78" spans="1:17" hidden="1" outlineLevel="1" collapsed="1">
      <c r="A78" s="9">
        <v>42583</v>
      </c>
      <c r="B78" s="21">
        <v>2747.0077649099999</v>
      </c>
      <c r="C78" s="21">
        <f t="shared" ref="C78" si="34">G78+K78</f>
        <v>841.44678520000002</v>
      </c>
      <c r="D78" s="21">
        <f t="shared" ref="D78" si="35">H78+L78</f>
        <v>369.84917567000002</v>
      </c>
      <c r="E78" s="21">
        <f t="shared" ref="E78" si="36">I78+M78</f>
        <v>1535.7118040400001</v>
      </c>
      <c r="F78" s="21">
        <v>1417.63016296</v>
      </c>
      <c r="G78" s="21">
        <v>783.79601178999997</v>
      </c>
      <c r="H78" s="21">
        <v>302.04376859000001</v>
      </c>
      <c r="I78" s="21">
        <v>331.79038258000003</v>
      </c>
      <c r="J78" s="21">
        <v>1329.3776019500001</v>
      </c>
      <c r="K78" s="21">
        <v>57.650773409999999</v>
      </c>
      <c r="L78" s="21">
        <v>67.805407079999995</v>
      </c>
      <c r="M78" s="21">
        <v>1203.9214214599999</v>
      </c>
      <c r="N78" s="21"/>
      <c r="O78" s="21"/>
      <c r="P78" s="21"/>
      <c r="Q78" s="21"/>
    </row>
    <row r="79" spans="1:17" hidden="1" outlineLevel="1" collapsed="1">
      <c r="A79" s="9">
        <v>42614</v>
      </c>
      <c r="B79" s="21">
        <v>2726.2050324900001</v>
      </c>
      <c r="C79" s="21">
        <f t="shared" ref="C79" si="37">G79+K79</f>
        <v>832.21975182999995</v>
      </c>
      <c r="D79" s="21">
        <f t="shared" ref="D79" si="38">H79+L79</f>
        <v>367.17094063000002</v>
      </c>
      <c r="E79" s="21">
        <f t="shared" ref="E79" si="39">I79+M79</f>
        <v>1526.81434003</v>
      </c>
      <c r="F79" s="21">
        <v>1401.8850629599999</v>
      </c>
      <c r="G79" s="21">
        <v>773.82690097</v>
      </c>
      <c r="H79" s="21">
        <v>300.70756022</v>
      </c>
      <c r="I79" s="21">
        <v>327.35060177000003</v>
      </c>
      <c r="J79" s="21">
        <v>1324.31996953</v>
      </c>
      <c r="K79" s="21">
        <v>58.392850860000003</v>
      </c>
      <c r="L79" s="21">
        <v>66.463380409999999</v>
      </c>
      <c r="M79" s="21">
        <v>1199.4637382599999</v>
      </c>
      <c r="N79" s="21"/>
      <c r="O79" s="21"/>
      <c r="P79" s="21"/>
      <c r="Q79" s="21"/>
    </row>
    <row r="80" spans="1:17" hidden="1" outlineLevel="1" collapsed="1">
      <c r="A80" s="9">
        <v>42644</v>
      </c>
      <c r="B80" s="21">
        <v>2698.02319558</v>
      </c>
      <c r="C80" s="21">
        <f t="shared" ref="C80" si="40">G80+K80</f>
        <v>833.86465338999994</v>
      </c>
      <c r="D80" s="21">
        <f t="shared" ref="D80" si="41">H80+L80</f>
        <v>365.94400797000003</v>
      </c>
      <c r="E80" s="21">
        <f t="shared" ref="E80" si="42">I80+M80</f>
        <v>1498.2145342200001</v>
      </c>
      <c r="F80" s="21">
        <v>1402.1679529099999</v>
      </c>
      <c r="G80" s="21">
        <v>776.66770487999997</v>
      </c>
      <c r="H80" s="21">
        <v>300.71865642</v>
      </c>
      <c r="I80" s="21">
        <v>324.78159161000002</v>
      </c>
      <c r="J80" s="21">
        <v>1295.8552426700001</v>
      </c>
      <c r="K80" s="21">
        <v>57.196948509999999</v>
      </c>
      <c r="L80" s="21">
        <v>65.225351549999999</v>
      </c>
      <c r="M80" s="21">
        <v>1173.4329426100001</v>
      </c>
      <c r="N80" s="21"/>
      <c r="O80" s="21"/>
      <c r="P80" s="21"/>
      <c r="Q80" s="21"/>
    </row>
    <row r="81" spans="1:17" hidden="1" outlineLevel="1" collapsed="1">
      <c r="A81" s="9">
        <v>42675</v>
      </c>
      <c r="B81" s="21">
        <v>2673.1026602500001</v>
      </c>
      <c r="C81" s="21">
        <f t="shared" ref="C81" si="43">G81+K81</f>
        <v>830.61242487999994</v>
      </c>
      <c r="D81" s="21">
        <f t="shared" ref="D81" si="44">H81+L81</f>
        <v>373.37564291999996</v>
      </c>
      <c r="E81" s="21">
        <f t="shared" ref="E81" si="45">I81+M81</f>
        <v>1469.1145924499999</v>
      </c>
      <c r="F81" s="21">
        <v>1400.8596768499999</v>
      </c>
      <c r="G81" s="21">
        <v>774.35475042999997</v>
      </c>
      <c r="H81" s="21">
        <v>308.07369577999998</v>
      </c>
      <c r="I81" s="21">
        <v>318.43123064000002</v>
      </c>
      <c r="J81" s="21">
        <v>1272.2429834</v>
      </c>
      <c r="K81" s="21">
        <v>56.257674450000003</v>
      </c>
      <c r="L81" s="21">
        <v>65.301947139999996</v>
      </c>
      <c r="M81" s="21">
        <v>1150.68336181</v>
      </c>
      <c r="N81" s="21"/>
      <c r="O81" s="21"/>
      <c r="P81" s="21"/>
      <c r="Q81" s="21"/>
    </row>
    <row r="82" spans="1:17" hidden="1" outlineLevel="1" collapsed="1">
      <c r="A82" s="9">
        <v>42705</v>
      </c>
      <c r="B82" s="21">
        <v>2702.0494770099999</v>
      </c>
      <c r="C82" s="21">
        <f t="shared" ref="C82" si="46">G82+K82</f>
        <v>873.13569627000004</v>
      </c>
      <c r="D82" s="21">
        <f t="shared" ref="D82" si="47">H82+L82</f>
        <v>362.17548650000003</v>
      </c>
      <c r="E82" s="21">
        <f t="shared" ref="E82" si="48">I82+M82</f>
        <v>1466.73829424</v>
      </c>
      <c r="F82" s="21">
        <v>1368.0283564599999</v>
      </c>
      <c r="G82" s="21">
        <v>768.88261308000006</v>
      </c>
      <c r="H82" s="21">
        <v>293.31867978000002</v>
      </c>
      <c r="I82" s="21">
        <v>305.82706359999997</v>
      </c>
      <c r="J82" s="21">
        <v>1334.02112055</v>
      </c>
      <c r="K82" s="21">
        <v>104.25308319</v>
      </c>
      <c r="L82" s="21">
        <v>68.856806719999994</v>
      </c>
      <c r="M82" s="21">
        <v>1160.91123064</v>
      </c>
      <c r="N82" s="21"/>
      <c r="O82" s="21"/>
      <c r="P82" s="21"/>
      <c r="Q82" s="21"/>
    </row>
    <row r="83" spans="1:17" hidden="1" outlineLevel="1" collapsed="1">
      <c r="A83" s="9">
        <v>42736</v>
      </c>
      <c r="B83" s="21">
        <v>2712.7171220599998</v>
      </c>
      <c r="C83" s="21">
        <f t="shared" ref="C83" si="49">G83+K83</f>
        <v>889.55250438999997</v>
      </c>
      <c r="D83" s="21">
        <f t="shared" ref="D83" si="50">H83+L83</f>
        <v>366.16483972000003</v>
      </c>
      <c r="E83" s="21">
        <f t="shared" ref="E83" si="51">I83+M83</f>
        <v>1456.99977795</v>
      </c>
      <c r="F83" s="21">
        <v>1387.57077387</v>
      </c>
      <c r="G83" s="21">
        <v>786.14224629</v>
      </c>
      <c r="H83" s="21">
        <v>297.58583897</v>
      </c>
      <c r="I83" s="21">
        <v>303.84268860999998</v>
      </c>
      <c r="J83" s="21">
        <v>1325.14634819</v>
      </c>
      <c r="K83" s="21">
        <v>103.41025809999999</v>
      </c>
      <c r="L83" s="21">
        <v>68.579000750000006</v>
      </c>
      <c r="M83" s="21">
        <v>1153.1570893400001</v>
      </c>
      <c r="N83" s="21"/>
      <c r="O83" s="21"/>
      <c r="P83" s="21"/>
      <c r="Q83" s="21"/>
    </row>
    <row r="84" spans="1:17" hidden="1" outlineLevel="1" collapsed="1">
      <c r="A84" s="9">
        <v>42767</v>
      </c>
      <c r="B84" s="21">
        <v>2784.73593729</v>
      </c>
      <c r="C84" s="21">
        <f t="shared" ref="C84" si="52">G84+K84</f>
        <v>983.00567439999998</v>
      </c>
      <c r="D84" s="21">
        <f t="shared" ref="D84" si="53">H84+L84</f>
        <v>364.51674438000003</v>
      </c>
      <c r="E84" s="21">
        <f t="shared" ref="E84" si="54">I84+M84</f>
        <v>1437.2135185100001</v>
      </c>
      <c r="F84" s="21">
        <v>1481.9102607100001</v>
      </c>
      <c r="G84" s="21">
        <v>880.97029440999995</v>
      </c>
      <c r="H84" s="21">
        <v>297.28781744000003</v>
      </c>
      <c r="I84" s="21">
        <v>303.65214886000001</v>
      </c>
      <c r="J84" s="21">
        <v>1302.8256765799999</v>
      </c>
      <c r="K84" s="21">
        <v>102.03537999</v>
      </c>
      <c r="L84" s="21">
        <v>67.228926939999994</v>
      </c>
      <c r="M84" s="21">
        <v>1133.56136965</v>
      </c>
      <c r="N84" s="21"/>
      <c r="O84" s="21"/>
      <c r="P84" s="21"/>
      <c r="Q84" s="21"/>
    </row>
    <row r="85" spans="1:17" hidden="1" outlineLevel="1" collapsed="1">
      <c r="A85" s="9">
        <v>42795</v>
      </c>
      <c r="B85" s="21">
        <v>2837.6360191200001</v>
      </c>
      <c r="C85" s="21">
        <f t="shared" ref="C85" si="55">G85+K85</f>
        <v>953.91949957000008</v>
      </c>
      <c r="D85" s="21">
        <f t="shared" ref="D85" si="56">H85+L85</f>
        <v>397.59352813000004</v>
      </c>
      <c r="E85" s="21">
        <f t="shared" ref="E85" si="57">I85+M85</f>
        <v>1486.1229914200001</v>
      </c>
      <c r="F85" s="21">
        <v>1560.10416255</v>
      </c>
      <c r="G85" s="21">
        <v>935.05808376000005</v>
      </c>
      <c r="H85" s="21">
        <v>312.04820596000002</v>
      </c>
      <c r="I85" s="21">
        <v>312.99787283000001</v>
      </c>
      <c r="J85" s="21">
        <v>1277.5318565699999</v>
      </c>
      <c r="K85" s="21">
        <v>18.86141581</v>
      </c>
      <c r="L85" s="21">
        <v>85.545322170000006</v>
      </c>
      <c r="M85" s="21">
        <v>1173.1251185900001</v>
      </c>
      <c r="N85" s="21"/>
      <c r="O85" s="21"/>
      <c r="P85" s="21"/>
      <c r="Q85" s="21"/>
    </row>
    <row r="86" spans="1:17" hidden="1" outlineLevel="1" collapsed="1">
      <c r="A86" s="9">
        <v>42826</v>
      </c>
      <c r="B86" s="21">
        <v>2821.8811807699999</v>
      </c>
      <c r="C86" s="21">
        <f t="shared" ref="C86" si="58">G86+K86</f>
        <v>1000.18200805</v>
      </c>
      <c r="D86" s="21">
        <f t="shared" ref="D86" si="59">H86+L86</f>
        <v>401.85903621</v>
      </c>
      <c r="E86" s="21">
        <f t="shared" ref="E86" si="60">I86+M86</f>
        <v>1419.8401365100001</v>
      </c>
      <c r="F86" s="21">
        <v>1567.5155267099999</v>
      </c>
      <c r="G86" s="21">
        <v>941.73754622000001</v>
      </c>
      <c r="H86" s="21">
        <v>317.73173384</v>
      </c>
      <c r="I86" s="21">
        <v>308.04624665</v>
      </c>
      <c r="J86" s="21">
        <v>1254.36565406</v>
      </c>
      <c r="K86" s="21">
        <v>58.444461830000002</v>
      </c>
      <c r="L86" s="21">
        <v>84.127302369999995</v>
      </c>
      <c r="M86" s="21">
        <v>1111.79388986</v>
      </c>
      <c r="N86" s="21"/>
      <c r="O86" s="21"/>
      <c r="P86" s="21"/>
      <c r="Q86" s="21"/>
    </row>
    <row r="87" spans="1:17" hidden="1" outlineLevel="1" collapsed="1">
      <c r="A87" s="9">
        <v>42856</v>
      </c>
      <c r="B87" s="21">
        <v>2858.2699867699998</v>
      </c>
      <c r="C87" s="21">
        <f t="shared" ref="C87" si="61">G87+K87</f>
        <v>1036.23785417</v>
      </c>
      <c r="D87" s="21">
        <f t="shared" ref="D87" si="62">H87+L87</f>
        <v>414.52532144999998</v>
      </c>
      <c r="E87" s="21">
        <f t="shared" ref="E87" si="63">I87+M87</f>
        <v>1407.50681115</v>
      </c>
      <c r="F87" s="21">
        <v>1623.07162748</v>
      </c>
      <c r="G87" s="21">
        <v>979.71644684</v>
      </c>
      <c r="H87" s="21">
        <v>330.99979767999997</v>
      </c>
      <c r="I87" s="21">
        <v>312.35538295999999</v>
      </c>
      <c r="J87" s="21">
        <v>1235.1983592900001</v>
      </c>
      <c r="K87" s="21">
        <v>56.521407330000002</v>
      </c>
      <c r="L87" s="21">
        <v>83.525523770000007</v>
      </c>
      <c r="M87" s="21">
        <v>1095.1514281899999</v>
      </c>
      <c r="N87" s="21"/>
      <c r="O87" s="21"/>
      <c r="P87" s="21"/>
      <c r="Q87" s="21"/>
    </row>
    <row r="88" spans="1:17" hidden="1" outlineLevel="1" collapsed="1">
      <c r="A88" s="9">
        <v>42887</v>
      </c>
      <c r="B88" s="21">
        <v>2856.8431874299999</v>
      </c>
      <c r="C88" s="21">
        <f t="shared" ref="C88" si="64">G88+K88</f>
        <v>990.22634396000001</v>
      </c>
      <c r="D88" s="21">
        <f t="shared" ref="D88" si="65">H88+L88</f>
        <v>477.78692076999999</v>
      </c>
      <c r="E88" s="21">
        <f t="shared" ref="E88" si="66">I88+M88</f>
        <v>1388.8299227</v>
      </c>
      <c r="F88" s="21">
        <v>1642.98414394</v>
      </c>
      <c r="G88" s="21">
        <v>936.47871736000002</v>
      </c>
      <c r="H88" s="21">
        <v>395.03060292999999</v>
      </c>
      <c r="I88" s="21">
        <v>311.47482365000002</v>
      </c>
      <c r="J88" s="21">
        <v>1213.85904349</v>
      </c>
      <c r="K88" s="21">
        <v>53.747626599999997</v>
      </c>
      <c r="L88" s="21">
        <v>82.756317839999994</v>
      </c>
      <c r="M88" s="21">
        <v>1077.35509905</v>
      </c>
      <c r="N88" s="21"/>
      <c r="O88" s="21"/>
      <c r="P88" s="21"/>
      <c r="Q88" s="21"/>
    </row>
    <row r="89" spans="1:17" hidden="1" outlineLevel="1" collapsed="1">
      <c r="A89" s="9">
        <v>42917</v>
      </c>
      <c r="B89" s="21">
        <v>2882.75157072</v>
      </c>
      <c r="C89" s="21">
        <f t="shared" ref="C89" si="67">G89+K89</f>
        <v>1014.3890754600001</v>
      </c>
      <c r="D89" s="21">
        <f t="shared" ref="D89" si="68">H89+L89</f>
        <v>458.50834845999998</v>
      </c>
      <c r="E89" s="21">
        <f t="shared" ref="E89" si="69">I89+M89</f>
        <v>1409.8541468000001</v>
      </c>
      <c r="F89" s="21">
        <v>1688.64363013</v>
      </c>
      <c r="G89" s="21">
        <v>996.29984376000004</v>
      </c>
      <c r="H89" s="21">
        <v>375.89859130999997</v>
      </c>
      <c r="I89" s="21">
        <v>316.44519506</v>
      </c>
      <c r="J89" s="21">
        <v>1194.10794059</v>
      </c>
      <c r="K89" s="21">
        <v>18.089231699999999</v>
      </c>
      <c r="L89" s="21">
        <v>82.609757149999993</v>
      </c>
      <c r="M89" s="21">
        <v>1093.40895174</v>
      </c>
      <c r="N89" s="21"/>
      <c r="O89" s="21"/>
      <c r="P89" s="21"/>
      <c r="Q89" s="21"/>
    </row>
    <row r="90" spans="1:17" hidden="1" outlineLevel="1" collapsed="1">
      <c r="A90" s="9">
        <v>42948</v>
      </c>
      <c r="B90" s="21">
        <v>2917.7035719099999</v>
      </c>
      <c r="C90" s="21">
        <f t="shared" ref="C90" si="70">G90+K90</f>
        <v>1063.6683753499999</v>
      </c>
      <c r="D90" s="21">
        <f t="shared" ref="D90" si="71">H90+L90</f>
        <v>471.26932471999999</v>
      </c>
      <c r="E90" s="21">
        <f t="shared" ref="E90" si="72">I90+M90</f>
        <v>1382.76587184</v>
      </c>
      <c r="F90" s="21">
        <v>1749.8417742399999</v>
      </c>
      <c r="G90" s="21">
        <v>1045.68847697</v>
      </c>
      <c r="H90" s="21">
        <v>389.92108098</v>
      </c>
      <c r="I90" s="21">
        <v>314.23221629</v>
      </c>
      <c r="J90" s="21">
        <v>1167.86179767</v>
      </c>
      <c r="K90" s="21">
        <v>17.979898380000002</v>
      </c>
      <c r="L90" s="21">
        <v>81.348243740000001</v>
      </c>
      <c r="M90" s="21">
        <v>1068.53365555</v>
      </c>
      <c r="N90" s="21"/>
      <c r="O90" s="21"/>
      <c r="P90" s="21"/>
      <c r="Q90" s="21"/>
    </row>
    <row r="91" spans="1:17" hidden="1" outlineLevel="1" collapsed="1">
      <c r="A91" s="9">
        <v>42979</v>
      </c>
      <c r="B91" s="21">
        <v>2978.5039619600002</v>
      </c>
      <c r="C91" s="21">
        <f t="shared" ref="C91" si="73">G91+K91</f>
        <v>1088.6663104199999</v>
      </c>
      <c r="D91" s="21">
        <f t="shared" ref="D91" si="74">H91+L91</f>
        <v>490.43604590000001</v>
      </c>
      <c r="E91" s="21">
        <f t="shared" ref="E91" si="75">I91+M91</f>
        <v>1399.4016056400001</v>
      </c>
      <c r="F91" s="21">
        <v>1791.1099331600001</v>
      </c>
      <c r="G91" s="21">
        <v>1070.2994786100001</v>
      </c>
      <c r="H91" s="21">
        <v>408.28658745000001</v>
      </c>
      <c r="I91" s="21">
        <v>312.52386710000002</v>
      </c>
      <c r="J91" s="21">
        <v>1187.3940287999999</v>
      </c>
      <c r="K91" s="21">
        <v>18.366831810000001</v>
      </c>
      <c r="L91" s="21">
        <v>82.149458449999997</v>
      </c>
      <c r="M91" s="21">
        <v>1086.8777385400001</v>
      </c>
      <c r="N91" s="21"/>
      <c r="O91" s="21"/>
      <c r="P91" s="21"/>
      <c r="Q91" s="21"/>
    </row>
    <row r="92" spans="1:17" hidden="1" outlineLevel="1" collapsed="1">
      <c r="A92" s="9">
        <v>43009</v>
      </c>
      <c r="B92" s="21">
        <v>3024.8555908200001</v>
      </c>
      <c r="C92" s="21">
        <f t="shared" ref="C92" si="76">G92+K92</f>
        <v>1128.58277628</v>
      </c>
      <c r="D92" s="21">
        <f t="shared" ref="D92" si="77">H92+L92</f>
        <v>493.90473384999996</v>
      </c>
      <c r="E92" s="21">
        <f t="shared" ref="E92" si="78">I92+M92</f>
        <v>1402.3680806900002</v>
      </c>
      <c r="F92" s="21">
        <v>1832.2262356199999</v>
      </c>
      <c r="G92" s="21">
        <v>1109.87394068</v>
      </c>
      <c r="H92" s="21">
        <v>410.94414346999997</v>
      </c>
      <c r="I92" s="21">
        <v>311.40815147000001</v>
      </c>
      <c r="J92" s="21">
        <v>1192.6293552</v>
      </c>
      <c r="K92" s="21">
        <v>18.7088356</v>
      </c>
      <c r="L92" s="21">
        <v>82.960590379999999</v>
      </c>
      <c r="M92" s="21">
        <v>1090.95992922</v>
      </c>
      <c r="N92" s="21"/>
      <c r="O92" s="21"/>
      <c r="P92" s="21"/>
      <c r="Q92" s="21"/>
    </row>
    <row r="93" spans="1:17" hidden="1" outlineLevel="1" collapsed="1">
      <c r="A93" s="9">
        <v>43040</v>
      </c>
      <c r="B93" s="21">
        <v>2919.1564716600001</v>
      </c>
      <c r="C93" s="21">
        <f t="shared" ref="C93" si="79">G93+K93</f>
        <v>1151.5747024099999</v>
      </c>
      <c r="D93" s="21">
        <f t="shared" ref="D93" si="80">H93+L93</f>
        <v>504.69132886</v>
      </c>
      <c r="E93" s="21">
        <f t="shared" ref="E93" si="81">I93+M93</f>
        <v>1262.8904403900001</v>
      </c>
      <c r="F93" s="21">
        <v>1864.8339114400001</v>
      </c>
      <c r="G93" s="21">
        <v>1132.9816292999999</v>
      </c>
      <c r="H93" s="21">
        <v>422.73099459999997</v>
      </c>
      <c r="I93" s="21">
        <v>309.12128754000003</v>
      </c>
      <c r="J93" s="21">
        <v>1054.32256022</v>
      </c>
      <c r="K93" s="21">
        <v>18.593073109999999</v>
      </c>
      <c r="L93" s="21">
        <v>81.960334259999996</v>
      </c>
      <c r="M93" s="21">
        <v>953.76915284999995</v>
      </c>
      <c r="N93" s="21"/>
      <c r="O93" s="21"/>
      <c r="P93" s="21"/>
      <c r="Q93" s="21"/>
    </row>
    <row r="94" spans="1:17" hidden="1" outlineLevel="1" collapsed="1">
      <c r="A94" s="9">
        <v>43070</v>
      </c>
      <c r="B94" s="21">
        <v>3098.9741945199999</v>
      </c>
      <c r="C94" s="21">
        <f t="shared" ref="C94" si="82">G94+K94</f>
        <v>1014.1601813799999</v>
      </c>
      <c r="D94" s="21">
        <f t="shared" ref="D94" si="83">H94+L94</f>
        <v>728.32106576000001</v>
      </c>
      <c r="E94" s="21">
        <f t="shared" ref="E94" si="84">I94+M94</f>
        <v>1356.49294738</v>
      </c>
      <c r="F94" s="21">
        <v>1933.50382472</v>
      </c>
      <c r="G94" s="21">
        <v>994.88832033999995</v>
      </c>
      <c r="H94" s="21">
        <v>627.24112063999996</v>
      </c>
      <c r="I94" s="21">
        <v>311.37438373999998</v>
      </c>
      <c r="J94" s="21">
        <v>1165.4703698000001</v>
      </c>
      <c r="K94" s="21">
        <v>19.271861040000001</v>
      </c>
      <c r="L94" s="21">
        <v>101.07994512</v>
      </c>
      <c r="M94" s="21">
        <v>1045.11856364</v>
      </c>
      <c r="N94" s="21"/>
      <c r="O94" s="21"/>
      <c r="P94" s="21"/>
      <c r="Q94" s="21"/>
    </row>
    <row r="95" spans="1:17" hidden="1" outlineLevel="1" collapsed="1">
      <c r="A95" s="9">
        <v>43101</v>
      </c>
      <c r="B95" s="21">
        <v>3174.6268163700001</v>
      </c>
      <c r="C95" s="21">
        <f t="shared" ref="C95" si="85">G95+K95</f>
        <v>1218.55945765</v>
      </c>
      <c r="D95" s="21">
        <f t="shared" ref="D95" si="86">H95+L95</f>
        <v>565.09653065999998</v>
      </c>
      <c r="E95" s="21">
        <f t="shared" ref="E95" si="87">I95+M95</f>
        <v>1390.97082806</v>
      </c>
      <c r="F95" s="21">
        <v>1998.21397043</v>
      </c>
      <c r="G95" s="21">
        <v>1191.1524691699999</v>
      </c>
      <c r="H95" s="21">
        <v>490.65116004999999</v>
      </c>
      <c r="I95" s="21">
        <v>316.41034121000001</v>
      </c>
      <c r="J95" s="21">
        <v>1176.4128459399999</v>
      </c>
      <c r="K95" s="21">
        <v>27.406988479999999</v>
      </c>
      <c r="L95" s="21">
        <v>74.445370609999998</v>
      </c>
      <c r="M95" s="21">
        <v>1074.56048685</v>
      </c>
      <c r="N95" s="21"/>
      <c r="O95" s="21"/>
      <c r="P95" s="21"/>
      <c r="Q95" s="21"/>
    </row>
    <row r="96" spans="1:17" hidden="1" outlineLevel="1" collapsed="1">
      <c r="A96" s="9">
        <v>43132</v>
      </c>
      <c r="B96" s="21">
        <v>3140.7736553</v>
      </c>
      <c r="C96" s="21">
        <f t="shared" ref="C96" si="88">G96+K96</f>
        <v>1220.6417741</v>
      </c>
      <c r="D96" s="21">
        <f t="shared" ref="D96" si="89">H96+L96</f>
        <v>571.40600231999997</v>
      </c>
      <c r="E96" s="21">
        <f t="shared" ref="E96" si="90">I96+M96</f>
        <v>1348.72587888</v>
      </c>
      <c r="F96" s="21">
        <v>2016.0586663399999</v>
      </c>
      <c r="G96" s="21">
        <v>1201.69244334</v>
      </c>
      <c r="H96" s="21">
        <v>495.17462051000001</v>
      </c>
      <c r="I96" s="21">
        <v>319.19160248999998</v>
      </c>
      <c r="J96" s="21">
        <v>1124.71498896</v>
      </c>
      <c r="K96" s="21">
        <v>18.949330759999999</v>
      </c>
      <c r="L96" s="21">
        <v>76.231381810000002</v>
      </c>
      <c r="M96" s="21">
        <v>1029.5342763900001</v>
      </c>
      <c r="N96" s="21"/>
      <c r="O96" s="21"/>
      <c r="P96" s="21"/>
      <c r="Q96" s="21"/>
    </row>
    <row r="97" spans="1:17" hidden="1" outlineLevel="1" collapsed="1">
      <c r="A97" s="9">
        <v>43160</v>
      </c>
      <c r="B97" s="21">
        <v>3183.6620203299999</v>
      </c>
      <c r="C97" s="21">
        <f t="shared" ref="C97" si="91">G97+K97</f>
        <v>1259.60910205</v>
      </c>
      <c r="D97" s="21">
        <f t="shared" ref="D97" si="92">H97+L97</f>
        <v>584.02505475999999</v>
      </c>
      <c r="E97" s="21">
        <f t="shared" ref="E97" si="93">I97+M97</f>
        <v>1340.02786352</v>
      </c>
      <c r="F97" s="21">
        <v>2072.0291383600002</v>
      </c>
      <c r="G97" s="21">
        <v>1240.8413206800001</v>
      </c>
      <c r="H97" s="21">
        <v>508.18588582000001</v>
      </c>
      <c r="I97" s="21">
        <v>323.00193186000001</v>
      </c>
      <c r="J97" s="21">
        <v>1111.63288197</v>
      </c>
      <c r="K97" s="21">
        <v>18.767781370000002</v>
      </c>
      <c r="L97" s="21">
        <v>75.839168939999993</v>
      </c>
      <c r="M97" s="21">
        <v>1017.02593166</v>
      </c>
      <c r="N97" s="21"/>
      <c r="O97" s="21"/>
      <c r="P97" s="21"/>
      <c r="Q97" s="21"/>
    </row>
    <row r="98" spans="1:17" hidden="1" outlineLevel="1" collapsed="1">
      <c r="A98" s="9">
        <v>43191</v>
      </c>
      <c r="B98" s="21">
        <v>3203.8207502</v>
      </c>
      <c r="C98" s="21">
        <f t="shared" ref="C98" si="94">G98+K98</f>
        <v>1276.0469002100001</v>
      </c>
      <c r="D98" s="21">
        <f t="shared" ref="D98" si="95">H98+L98</f>
        <v>600.93153484000004</v>
      </c>
      <c r="E98" s="21">
        <f t="shared" ref="E98" si="96">I98+M98</f>
        <v>1326.8423151500001</v>
      </c>
      <c r="F98" s="21">
        <v>2107.89409084</v>
      </c>
      <c r="G98" s="21">
        <v>1257.3949538300001</v>
      </c>
      <c r="H98" s="21">
        <v>524.50221248000003</v>
      </c>
      <c r="I98" s="21">
        <v>325.99692453</v>
      </c>
      <c r="J98" s="21">
        <v>1095.92665936</v>
      </c>
      <c r="K98" s="21">
        <v>18.651946379999998</v>
      </c>
      <c r="L98" s="21">
        <v>76.42932236</v>
      </c>
      <c r="M98" s="21">
        <v>1000.84539062</v>
      </c>
      <c r="N98" s="21"/>
      <c r="O98" s="21"/>
      <c r="P98" s="21"/>
      <c r="Q98" s="21"/>
    </row>
    <row r="99" spans="1:17" hidden="1" outlineLevel="1" collapsed="1">
      <c r="A99" s="9">
        <v>43221</v>
      </c>
      <c r="B99" s="21">
        <v>3280.4146818300001</v>
      </c>
      <c r="C99" s="21">
        <f t="shared" ref="C99" si="97">G99+K99</f>
        <v>1313.7965176500002</v>
      </c>
      <c r="D99" s="21">
        <f t="shared" ref="D99" si="98">H99+L99</f>
        <v>648.17236933000004</v>
      </c>
      <c r="E99" s="21">
        <f t="shared" ref="E99" si="99">I99+M99</f>
        <v>1318.4457948499999</v>
      </c>
      <c r="F99" s="21">
        <v>2197.56096458</v>
      </c>
      <c r="G99" s="21">
        <v>1295.3082394800001</v>
      </c>
      <c r="H99" s="21">
        <v>573.46955184000001</v>
      </c>
      <c r="I99" s="21">
        <v>328.78317326000001</v>
      </c>
      <c r="J99" s="21">
        <v>1082.85371725</v>
      </c>
      <c r="K99" s="21">
        <v>18.488278170000001</v>
      </c>
      <c r="L99" s="21">
        <v>74.702817490000001</v>
      </c>
      <c r="M99" s="21">
        <v>989.66262158999996</v>
      </c>
      <c r="N99" s="21"/>
      <c r="O99" s="21"/>
      <c r="P99" s="21"/>
      <c r="Q99" s="21"/>
    </row>
    <row r="100" spans="1:17" hidden="1" outlineLevel="1" collapsed="1">
      <c r="A100" s="9">
        <v>43252</v>
      </c>
      <c r="B100" s="21">
        <v>3274.4545895000001</v>
      </c>
      <c r="C100" s="21">
        <f t="shared" ref="C100" si="100">G100+K100</f>
        <v>1306.37799288</v>
      </c>
      <c r="D100" s="21">
        <f t="shared" ref="D100" si="101">H100+L100</f>
        <v>651.13531197999998</v>
      </c>
      <c r="E100" s="21">
        <f t="shared" ref="E100" si="102">I100+M100</f>
        <v>1316.94128464</v>
      </c>
      <c r="F100" s="21">
        <v>2196.17603865</v>
      </c>
      <c r="G100" s="21">
        <v>1287.7506009900001</v>
      </c>
      <c r="H100" s="21">
        <v>577.34180481999999</v>
      </c>
      <c r="I100" s="21">
        <v>331.08363284000001</v>
      </c>
      <c r="J100" s="21">
        <v>1078.2785508500001</v>
      </c>
      <c r="K100" s="21">
        <v>18.627391889999998</v>
      </c>
      <c r="L100" s="21">
        <v>73.793507160000004</v>
      </c>
      <c r="M100" s="21">
        <v>985.85765179999999</v>
      </c>
      <c r="N100" s="21"/>
      <c r="O100" s="21"/>
      <c r="P100" s="21"/>
      <c r="Q100" s="21"/>
    </row>
    <row r="101" spans="1:17" hidden="1" outlineLevel="1" collapsed="1">
      <c r="A101" s="9">
        <v>43282</v>
      </c>
      <c r="B101" s="21">
        <v>3356.6637367899998</v>
      </c>
      <c r="C101" s="21">
        <f t="shared" ref="C101" si="103">G101+K101</f>
        <v>1354.2790206799998</v>
      </c>
      <c r="D101" s="21">
        <f t="shared" ref="D101" si="104">H101+L101</f>
        <v>679.05941169000005</v>
      </c>
      <c r="E101" s="21">
        <f t="shared" ref="E101" si="105">I101+M101</f>
        <v>1323.3253044200001</v>
      </c>
      <c r="F101" s="21">
        <v>2269.1824605400002</v>
      </c>
      <c r="G101" s="21">
        <v>1333.5938604999999</v>
      </c>
      <c r="H101" s="21">
        <v>605.01608893000002</v>
      </c>
      <c r="I101" s="21">
        <v>330.57251110999999</v>
      </c>
      <c r="J101" s="21">
        <v>1087.4812762500001</v>
      </c>
      <c r="K101" s="21">
        <v>20.68516018</v>
      </c>
      <c r="L101" s="21">
        <v>74.043322759999995</v>
      </c>
      <c r="M101" s="21">
        <v>992.75279331000002</v>
      </c>
      <c r="N101" s="21"/>
      <c r="O101" s="21"/>
      <c r="P101" s="21"/>
      <c r="Q101" s="21"/>
    </row>
    <row r="102" spans="1:17" hidden="1" outlineLevel="1" collapsed="1">
      <c r="A102" s="9">
        <v>43313</v>
      </c>
      <c r="B102" s="21">
        <v>3616.0898298900001</v>
      </c>
      <c r="C102" s="21">
        <f t="shared" ref="C102" si="106">G102+K102</f>
        <v>1412.9108502199999</v>
      </c>
      <c r="D102" s="21">
        <f t="shared" ref="D102" si="107">H102+L102</f>
        <v>735.26061622999998</v>
      </c>
      <c r="E102" s="21">
        <f t="shared" ref="E102" si="108">I102+M102</f>
        <v>1467.9183634400001</v>
      </c>
      <c r="F102" s="21">
        <v>2354.6605976300002</v>
      </c>
      <c r="G102" s="21">
        <v>1383.74155997</v>
      </c>
      <c r="H102" s="21">
        <v>630.61971540000002</v>
      </c>
      <c r="I102" s="21">
        <v>340.29932226</v>
      </c>
      <c r="J102" s="21">
        <v>1261.4292322599999</v>
      </c>
      <c r="K102" s="21">
        <v>29.16929025</v>
      </c>
      <c r="L102" s="21">
        <v>104.64090083000001</v>
      </c>
      <c r="M102" s="21">
        <v>1127.6190411800001</v>
      </c>
      <c r="N102" s="21"/>
      <c r="O102" s="21"/>
      <c r="P102" s="21"/>
      <c r="Q102" s="21"/>
    </row>
    <row r="103" spans="1:17" hidden="1" outlineLevel="1" collapsed="1">
      <c r="A103" s="9">
        <v>43344</v>
      </c>
      <c r="B103" s="21">
        <v>3634.41153377</v>
      </c>
      <c r="C103" s="21">
        <f t="shared" ref="C103" si="109">G103+K103</f>
        <v>1432.4350125399999</v>
      </c>
      <c r="D103" s="21">
        <f t="shared" ref="D103" si="110">H103+L103</f>
        <v>747.18719565000004</v>
      </c>
      <c r="E103" s="21">
        <f t="shared" ref="E103" si="111">I103+M103</f>
        <v>1454.78932558</v>
      </c>
      <c r="F103" s="21">
        <v>2387.85167443</v>
      </c>
      <c r="G103" s="21">
        <v>1403.13426162</v>
      </c>
      <c r="H103" s="21">
        <v>642.18303862000005</v>
      </c>
      <c r="I103" s="21">
        <v>342.53437418999999</v>
      </c>
      <c r="J103" s="21">
        <v>1246.55985934</v>
      </c>
      <c r="K103" s="21">
        <v>29.300750919999999</v>
      </c>
      <c r="L103" s="21">
        <v>105.00415703</v>
      </c>
      <c r="M103" s="21">
        <v>1112.2549513900001</v>
      </c>
      <c r="N103" s="21"/>
      <c r="O103" s="21"/>
      <c r="P103" s="21"/>
      <c r="Q103" s="21"/>
    </row>
    <row r="104" spans="1:17" hidden="1" outlineLevel="1" collapsed="1">
      <c r="A104" s="9">
        <v>43374</v>
      </c>
      <c r="B104" s="21">
        <v>3681.3088371099998</v>
      </c>
      <c r="C104" s="21">
        <f t="shared" ref="C104" si="112">G104+K104</f>
        <v>1462.3553691900001</v>
      </c>
      <c r="D104" s="21">
        <f t="shared" ref="D104" si="113">H104+L104</f>
        <v>771.11744088</v>
      </c>
      <c r="E104" s="21">
        <f t="shared" ref="E104" si="114">I104+M104</f>
        <v>1447.8360270400001</v>
      </c>
      <c r="F104" s="21">
        <v>2446.6341362500002</v>
      </c>
      <c r="G104" s="21">
        <v>1432.1843785000001</v>
      </c>
      <c r="H104" s="21">
        <v>667.13152969999999</v>
      </c>
      <c r="I104" s="21">
        <v>347.31822805000002</v>
      </c>
      <c r="J104" s="21">
        <v>1234.67470086</v>
      </c>
      <c r="K104" s="21">
        <v>30.17099069</v>
      </c>
      <c r="L104" s="21">
        <v>103.98591118</v>
      </c>
      <c r="M104" s="21">
        <v>1100.5177989900001</v>
      </c>
      <c r="N104" s="21"/>
      <c r="O104" s="21"/>
      <c r="P104" s="21"/>
      <c r="Q104" s="21"/>
    </row>
    <row r="105" spans="1:17" hidden="1" outlineLevel="1" collapsed="1">
      <c r="A105" s="9">
        <v>43405</v>
      </c>
      <c r="B105" s="21">
        <v>3722.87225928</v>
      </c>
      <c r="C105" s="21">
        <f t="shared" ref="C105" si="115">G105+K105</f>
        <v>1483.9370045200001</v>
      </c>
      <c r="D105" s="21">
        <f t="shared" ref="D105" si="116">H105+L105</f>
        <v>783.25127264000002</v>
      </c>
      <c r="E105" s="21">
        <f t="shared" ref="E105" si="117">I105+M105</f>
        <v>1455.6839821199999</v>
      </c>
      <c r="F105" s="21">
        <v>2483.5945547400001</v>
      </c>
      <c r="G105" s="21">
        <v>1453.3986415300001</v>
      </c>
      <c r="H105" s="21">
        <v>678.47020473999999</v>
      </c>
      <c r="I105" s="21">
        <v>351.72570846999997</v>
      </c>
      <c r="J105" s="21">
        <v>1239.2777045400001</v>
      </c>
      <c r="K105" s="21">
        <v>30.53836299</v>
      </c>
      <c r="L105" s="21">
        <v>104.7810679</v>
      </c>
      <c r="M105" s="21">
        <v>1103.9582736499999</v>
      </c>
      <c r="N105" s="21"/>
      <c r="O105" s="21"/>
      <c r="P105" s="21"/>
      <c r="Q105" s="21"/>
    </row>
    <row r="106" spans="1:17" hidden="1" outlineLevel="1" collapsed="1">
      <c r="A106" s="9">
        <v>43435</v>
      </c>
      <c r="B106" s="21">
        <v>3470.5286479800002</v>
      </c>
      <c r="C106" s="21">
        <f t="shared" ref="C106" si="118">G106+K106</f>
        <v>1476.8937315400001</v>
      </c>
      <c r="D106" s="21">
        <f t="shared" ref="D106" si="119">H106+L106</f>
        <v>784.38314186000002</v>
      </c>
      <c r="E106" s="21">
        <f t="shared" ref="E106" si="120">I106+M106</f>
        <v>1209.2517745800001</v>
      </c>
      <c r="F106" s="21">
        <v>2477.6476932199998</v>
      </c>
      <c r="G106" s="21">
        <v>1447.1263665500001</v>
      </c>
      <c r="H106" s="21">
        <v>686.00634518000004</v>
      </c>
      <c r="I106" s="21">
        <v>344.51498149000003</v>
      </c>
      <c r="J106" s="21">
        <v>992.88095476000001</v>
      </c>
      <c r="K106" s="21">
        <v>29.767364990000001</v>
      </c>
      <c r="L106" s="21">
        <v>98.376796679999998</v>
      </c>
      <c r="M106" s="21">
        <v>864.73679308999999</v>
      </c>
      <c r="N106" s="21"/>
      <c r="O106" s="21"/>
      <c r="P106" s="21"/>
      <c r="Q106" s="21"/>
    </row>
    <row r="107" spans="1:17" hidden="1" outlineLevel="1" collapsed="1">
      <c r="A107" s="9">
        <v>43466</v>
      </c>
      <c r="B107" s="21">
        <v>3516.9337372099999</v>
      </c>
      <c r="C107" s="21">
        <f t="shared" ref="C107" si="121">G107+K107</f>
        <v>1505.5424420200002</v>
      </c>
      <c r="D107" s="21">
        <f t="shared" ref="D107" si="122">H107+L107</f>
        <v>801.59013698000001</v>
      </c>
      <c r="E107" s="21">
        <f t="shared" ref="E107" si="123">I107+M107</f>
        <v>1209.80115821</v>
      </c>
      <c r="F107" s="21">
        <v>2522.1707842699998</v>
      </c>
      <c r="G107" s="21">
        <v>1475.5842870700001</v>
      </c>
      <c r="H107" s="21">
        <v>702.45864648999998</v>
      </c>
      <c r="I107" s="21">
        <v>344.12785071000002</v>
      </c>
      <c r="J107" s="21">
        <v>994.76295293999999</v>
      </c>
      <c r="K107" s="21">
        <v>29.958154950000001</v>
      </c>
      <c r="L107" s="21">
        <v>99.131490490000004</v>
      </c>
      <c r="M107" s="21">
        <v>865.67330749999996</v>
      </c>
      <c r="N107" s="21"/>
      <c r="O107" s="21"/>
      <c r="P107" s="21"/>
      <c r="Q107" s="21"/>
    </row>
    <row r="108" spans="1:17" hidden="1" outlineLevel="1" collapsed="1">
      <c r="A108" s="9">
        <v>43497</v>
      </c>
      <c r="B108" s="21">
        <v>3508.70812656</v>
      </c>
      <c r="C108" s="21">
        <f t="shared" ref="C108" si="124">G108+K108</f>
        <v>1518.5557813800001</v>
      </c>
      <c r="D108" s="21">
        <f t="shared" ref="D108" si="125">H108+L108</f>
        <v>811.12332794999998</v>
      </c>
      <c r="E108" s="21">
        <f t="shared" ref="E108" si="126">I108+M108</f>
        <v>1179.0290172299999</v>
      </c>
      <c r="F108" s="21">
        <v>2552.0275280199999</v>
      </c>
      <c r="G108" s="21">
        <v>1489.3260860400001</v>
      </c>
      <c r="H108" s="21">
        <v>714.41189546999999</v>
      </c>
      <c r="I108" s="21">
        <v>348.28954650999998</v>
      </c>
      <c r="J108" s="21">
        <v>956.68059854000001</v>
      </c>
      <c r="K108" s="21">
        <v>29.229695339999999</v>
      </c>
      <c r="L108" s="21">
        <v>96.711432479999999</v>
      </c>
      <c r="M108" s="21">
        <v>830.73947071999999</v>
      </c>
      <c r="N108" s="21"/>
      <c r="O108" s="21"/>
      <c r="P108" s="21"/>
      <c r="Q108" s="21"/>
    </row>
    <row r="109" spans="1:17" hidden="1" outlineLevel="1" collapsed="1">
      <c r="A109" s="9">
        <v>43525</v>
      </c>
      <c r="B109" s="21">
        <v>3560.0957700099998</v>
      </c>
      <c r="C109" s="21">
        <f t="shared" ref="C109" si="127">G109+K109</f>
        <v>1623.3907769500001</v>
      </c>
      <c r="D109" s="21">
        <f t="shared" ref="D109" si="128">H109+L109</f>
        <v>824.52303660999996</v>
      </c>
      <c r="E109" s="21">
        <f t="shared" ref="E109" si="129">I109+M109</f>
        <v>1112.1819564499999</v>
      </c>
      <c r="F109" s="21">
        <v>2612.1232968200002</v>
      </c>
      <c r="G109" s="21">
        <v>1554.67197349</v>
      </c>
      <c r="H109" s="21">
        <v>726.61974758999997</v>
      </c>
      <c r="I109" s="21">
        <v>330.83157574000001</v>
      </c>
      <c r="J109" s="21">
        <v>947.97247318999996</v>
      </c>
      <c r="K109" s="21">
        <v>68.718803460000004</v>
      </c>
      <c r="L109" s="21">
        <v>97.903289020000003</v>
      </c>
      <c r="M109" s="21">
        <v>781.35038070999997</v>
      </c>
      <c r="N109" s="21"/>
      <c r="O109" s="21"/>
      <c r="P109" s="21"/>
      <c r="Q109" s="21"/>
    </row>
    <row r="110" spans="1:17" hidden="1" outlineLevel="1" collapsed="1">
      <c r="A110" s="9">
        <v>43556</v>
      </c>
      <c r="B110" s="21">
        <v>3533.01462214</v>
      </c>
      <c r="C110" s="21">
        <f t="shared" ref="C110" si="130">G110+K110</f>
        <v>1545.9357295299999</v>
      </c>
      <c r="D110" s="21">
        <f t="shared" ref="D110" si="131">H110+L110</f>
        <v>860.08600617000002</v>
      </c>
      <c r="E110" s="21">
        <f t="shared" ref="E110" si="132">I110+M110</f>
        <v>1126.9928864399999</v>
      </c>
      <c r="F110" s="21">
        <v>2636.7147574099999</v>
      </c>
      <c r="G110" s="21">
        <v>1516.84699037</v>
      </c>
      <c r="H110" s="21">
        <v>770.99283292999996</v>
      </c>
      <c r="I110" s="21">
        <v>348.87493411000003</v>
      </c>
      <c r="J110" s="21">
        <v>896.29986472999997</v>
      </c>
      <c r="K110" s="21">
        <v>29.088739159999999</v>
      </c>
      <c r="L110" s="21">
        <v>89.093173239999999</v>
      </c>
      <c r="M110" s="21">
        <v>778.11795232999998</v>
      </c>
      <c r="N110" s="21"/>
      <c r="O110" s="21"/>
      <c r="P110" s="21"/>
      <c r="Q110" s="21"/>
    </row>
    <row r="111" spans="1:17" hidden="1" outlineLevel="1" collapsed="1">
      <c r="A111" s="9">
        <v>43586</v>
      </c>
      <c r="B111" s="21">
        <v>3588.9695254899998</v>
      </c>
      <c r="C111" s="21">
        <f t="shared" ref="C111" si="133">G111+K111</f>
        <v>1580.48067272</v>
      </c>
      <c r="D111" s="21">
        <f t="shared" ref="D111" si="134">H111+L111</f>
        <v>887.24625551000008</v>
      </c>
      <c r="E111" s="21">
        <f t="shared" ref="E111" si="135">I111+M111</f>
        <v>1121.2425972599999</v>
      </c>
      <c r="F111" s="21">
        <v>2699.64408886</v>
      </c>
      <c r="G111" s="21">
        <v>1551.2794090899999</v>
      </c>
      <c r="H111" s="21">
        <v>798.60548515000005</v>
      </c>
      <c r="I111" s="21">
        <v>349.75919462000002</v>
      </c>
      <c r="J111" s="21">
        <v>889.32543663000001</v>
      </c>
      <c r="K111" s="21">
        <v>29.20126363</v>
      </c>
      <c r="L111" s="21">
        <v>88.640770360000005</v>
      </c>
      <c r="M111" s="21">
        <v>771.48340264000001</v>
      </c>
      <c r="N111" s="21"/>
      <c r="O111" s="21"/>
      <c r="P111" s="21"/>
      <c r="Q111" s="21"/>
    </row>
    <row r="112" spans="1:17" hidden="1" outlineLevel="1" collapsed="1">
      <c r="A112" s="9">
        <v>43617</v>
      </c>
      <c r="B112" s="21">
        <v>3256.5330790799999</v>
      </c>
      <c r="C112" s="21">
        <f t="shared" ref="C112" si="136">G112+K112</f>
        <v>1676.46781547</v>
      </c>
      <c r="D112" s="21">
        <f t="shared" ref="D112" si="137">H112+L112</f>
        <v>753.22491341</v>
      </c>
      <c r="E112" s="21">
        <f t="shared" ref="E112" si="138">I112+M112</f>
        <v>826.8403502000001</v>
      </c>
      <c r="F112" s="21">
        <v>2683.7306358699998</v>
      </c>
      <c r="G112" s="21">
        <v>1648.2581600399999</v>
      </c>
      <c r="H112" s="21">
        <v>708.95805303999998</v>
      </c>
      <c r="I112" s="21">
        <v>326.51442279000003</v>
      </c>
      <c r="J112" s="21">
        <v>572.80244320999998</v>
      </c>
      <c r="K112" s="21">
        <v>28.209655430000002</v>
      </c>
      <c r="L112" s="21">
        <v>44.266860370000003</v>
      </c>
      <c r="M112" s="21">
        <v>500.32592741000002</v>
      </c>
      <c r="N112" s="21"/>
      <c r="O112" s="21"/>
      <c r="P112" s="21"/>
      <c r="Q112" s="21"/>
    </row>
    <row r="113" spans="1:17" hidden="1" outlineLevel="1" collapsed="1">
      <c r="A113" s="9">
        <v>43647</v>
      </c>
      <c r="B113" s="21">
        <v>3283.7242562800002</v>
      </c>
      <c r="C113" s="21">
        <f t="shared" ref="C113" si="139">G113+K113</f>
        <v>1712.2311745</v>
      </c>
      <c r="D113" s="21">
        <f t="shared" ref="D113" si="140">H113+L113</f>
        <v>769.38568714000007</v>
      </c>
      <c r="E113" s="21">
        <f t="shared" ref="E113" si="141">I113+M113</f>
        <v>802.10739463999994</v>
      </c>
      <c r="F113" s="21">
        <v>2741.03875083</v>
      </c>
      <c r="G113" s="21">
        <v>1685.1510126999999</v>
      </c>
      <c r="H113" s="21">
        <v>726.96664797000005</v>
      </c>
      <c r="I113" s="21">
        <v>328.92109016000001</v>
      </c>
      <c r="J113" s="21">
        <v>542.68550545000005</v>
      </c>
      <c r="K113" s="21">
        <v>27.080161799999999</v>
      </c>
      <c r="L113" s="21">
        <v>42.419039169999998</v>
      </c>
      <c r="M113" s="21">
        <v>473.18630447999999</v>
      </c>
      <c r="N113" s="21"/>
      <c r="O113" s="21"/>
      <c r="P113" s="21"/>
      <c r="Q113" s="21"/>
    </row>
    <row r="114" spans="1:17" hidden="1" outlineLevel="1" collapsed="1">
      <c r="A114" s="9">
        <v>43678</v>
      </c>
      <c r="B114" s="21">
        <v>3333.67980502</v>
      </c>
      <c r="C114" s="21">
        <f t="shared" ref="C114" si="142">G114+K114</f>
        <v>1727.3441969799999</v>
      </c>
      <c r="D114" s="21">
        <f t="shared" ref="D114" si="143">H114+L114</f>
        <v>806.49266038999997</v>
      </c>
      <c r="E114" s="21">
        <f t="shared" ref="E114" si="144">I114+M114</f>
        <v>799.84294765000004</v>
      </c>
      <c r="F114" s="21">
        <v>2792.9846457600001</v>
      </c>
      <c r="G114" s="21">
        <v>1699.99426679</v>
      </c>
      <c r="H114" s="21">
        <v>764.86383773</v>
      </c>
      <c r="I114" s="21">
        <v>328.12654123999999</v>
      </c>
      <c r="J114" s="21">
        <v>540.69515925999997</v>
      </c>
      <c r="K114" s="21">
        <v>27.349930189999998</v>
      </c>
      <c r="L114" s="21">
        <v>41.628822659999997</v>
      </c>
      <c r="M114" s="21">
        <v>471.71640640999999</v>
      </c>
      <c r="N114" s="21"/>
      <c r="O114" s="21"/>
      <c r="P114" s="21"/>
      <c r="Q114" s="21"/>
    </row>
    <row r="115" spans="1:17" hidden="1" outlineLevel="1" collapsed="1">
      <c r="A115" s="9">
        <v>43709</v>
      </c>
      <c r="B115" s="21">
        <v>3291.3618735700002</v>
      </c>
      <c r="C115" s="21">
        <f t="shared" ref="C115" si="145">G115+K115</f>
        <v>1751.6200873399998</v>
      </c>
      <c r="D115" s="21">
        <f t="shared" ref="D115" si="146">H115+L115</f>
        <v>823.75832046999994</v>
      </c>
      <c r="E115" s="21">
        <f t="shared" ref="E115" si="147">I115+M115</f>
        <v>715.98346575999994</v>
      </c>
      <c r="F115" s="21">
        <v>2842.7643878200001</v>
      </c>
      <c r="G115" s="21">
        <v>1724.2684009499999</v>
      </c>
      <c r="H115" s="21">
        <v>784.03720472999998</v>
      </c>
      <c r="I115" s="21">
        <v>334.45878213999998</v>
      </c>
      <c r="J115" s="21">
        <v>448.59748574999998</v>
      </c>
      <c r="K115" s="21">
        <v>27.351686390000001</v>
      </c>
      <c r="L115" s="21">
        <v>39.721115740000002</v>
      </c>
      <c r="M115" s="21">
        <v>381.52468362000002</v>
      </c>
      <c r="N115" s="21"/>
      <c r="O115" s="21"/>
      <c r="P115" s="21"/>
      <c r="Q115" s="21"/>
    </row>
    <row r="116" spans="1:17" hidden="1" outlineLevel="1" collapsed="1">
      <c r="A116" s="9">
        <v>43739</v>
      </c>
      <c r="B116" s="21">
        <v>3354.62520769</v>
      </c>
      <c r="C116" s="21">
        <f t="shared" ref="C116" si="148">G116+K116</f>
        <v>1735.5502673000001</v>
      </c>
      <c r="D116" s="21">
        <f t="shared" ref="D116" si="149">H116+L116</f>
        <v>856.02862800000003</v>
      </c>
      <c r="E116" s="21">
        <f t="shared" ref="E116" si="150">I116+M116</f>
        <v>763.04631239000003</v>
      </c>
      <c r="F116" s="21">
        <v>2896.7903450200001</v>
      </c>
      <c r="G116" s="21">
        <v>1707.0626260900001</v>
      </c>
      <c r="H116" s="21">
        <v>815.33976168000004</v>
      </c>
      <c r="I116" s="21">
        <v>374.38795725</v>
      </c>
      <c r="J116" s="21">
        <v>457.83486267000001</v>
      </c>
      <c r="K116" s="21">
        <v>28.48764121</v>
      </c>
      <c r="L116" s="21">
        <v>40.688866320000002</v>
      </c>
      <c r="M116" s="21">
        <v>388.65835514000003</v>
      </c>
      <c r="N116" s="21"/>
      <c r="O116" s="21"/>
      <c r="P116" s="21"/>
      <c r="Q116" s="21"/>
    </row>
    <row r="117" spans="1:17" hidden="1" outlineLevel="1" collapsed="1">
      <c r="A117" s="9">
        <v>43770</v>
      </c>
      <c r="B117" s="21">
        <v>3349.0389086499999</v>
      </c>
      <c r="C117" s="21">
        <f t="shared" ref="C117" si="151">G117+K117</f>
        <v>1749.64884562</v>
      </c>
      <c r="D117" s="21">
        <f t="shared" ref="D117" si="152">H117+L117</f>
        <v>865.29107716999999</v>
      </c>
      <c r="E117" s="21">
        <f t="shared" ref="E117" si="153">I117+M117</f>
        <v>734.09898585999997</v>
      </c>
      <c r="F117" s="21">
        <v>2921.76161787</v>
      </c>
      <c r="G117" s="21">
        <v>1723.29921126</v>
      </c>
      <c r="H117" s="21">
        <v>826.42020216000003</v>
      </c>
      <c r="I117" s="21">
        <v>372.04220444999999</v>
      </c>
      <c r="J117" s="21">
        <v>427.27729077999999</v>
      </c>
      <c r="K117" s="21">
        <v>26.34963436</v>
      </c>
      <c r="L117" s="21">
        <v>38.870875009999999</v>
      </c>
      <c r="M117" s="21">
        <v>362.05678140999999</v>
      </c>
      <c r="N117" s="21"/>
      <c r="O117" s="21"/>
      <c r="P117" s="21"/>
      <c r="Q117" s="21"/>
    </row>
    <row r="118" spans="1:17" hidden="1" outlineLevel="1" collapsed="1">
      <c r="A118" s="9">
        <v>43800</v>
      </c>
      <c r="B118" s="21">
        <v>3389.6947523499998</v>
      </c>
      <c r="C118" s="21">
        <f t="shared" ref="C118" si="154">G118+K118</f>
        <v>1791.5456464000001</v>
      </c>
      <c r="D118" s="21">
        <f t="shared" ref="D118" si="155">H118+L118</f>
        <v>883.94539184999996</v>
      </c>
      <c r="E118" s="21">
        <f t="shared" ref="E118" si="156">I118+M118</f>
        <v>714.20371410000007</v>
      </c>
      <c r="F118" s="21">
        <v>2974.5521695900002</v>
      </c>
      <c r="G118" s="21">
        <v>1765.5490911700001</v>
      </c>
      <c r="H118" s="21">
        <v>845.64450896999995</v>
      </c>
      <c r="I118" s="21">
        <v>363.35856945</v>
      </c>
      <c r="J118" s="21">
        <v>415.14258275999998</v>
      </c>
      <c r="K118" s="21">
        <v>25.996555229999998</v>
      </c>
      <c r="L118" s="21">
        <v>38.300882880000003</v>
      </c>
      <c r="M118" s="21">
        <v>350.84514465000001</v>
      </c>
      <c r="N118" s="21"/>
      <c r="O118" s="21"/>
      <c r="P118" s="21"/>
      <c r="Q118" s="21"/>
    </row>
    <row r="119" spans="1:17" hidden="1" outlineLevel="1" collapsed="1">
      <c r="A119" s="9">
        <v>43831</v>
      </c>
      <c r="B119" s="21">
        <v>3448.2917123500001</v>
      </c>
      <c r="C119" s="21">
        <f t="shared" ref="C119" si="157">G119+K119</f>
        <v>1818.2756144900002</v>
      </c>
      <c r="D119" s="21">
        <f t="shared" ref="D119" si="158">H119+L119</f>
        <v>902.64689096000006</v>
      </c>
      <c r="E119" s="21">
        <f t="shared" ref="E119" si="159">I119+M119</f>
        <v>727.36920690000011</v>
      </c>
      <c r="F119" s="21">
        <v>3014.1442016999999</v>
      </c>
      <c r="G119" s="21">
        <v>1790.8208704000001</v>
      </c>
      <c r="H119" s="21">
        <v>862.35607443000004</v>
      </c>
      <c r="I119" s="21">
        <v>360.96725687000003</v>
      </c>
      <c r="J119" s="21">
        <v>434.14751065000002</v>
      </c>
      <c r="K119" s="21">
        <v>27.454744089999998</v>
      </c>
      <c r="L119" s="21">
        <v>40.290816530000001</v>
      </c>
      <c r="M119" s="21">
        <v>366.40195003000002</v>
      </c>
      <c r="N119" s="21"/>
      <c r="O119" s="21"/>
      <c r="P119" s="21"/>
      <c r="Q119" s="21"/>
    </row>
    <row r="120" spans="1:17" hidden="1" outlineLevel="1" collapsed="1">
      <c r="A120" s="9">
        <v>43862</v>
      </c>
      <c r="B120" s="21">
        <v>3493.58550397</v>
      </c>
      <c r="C120" s="21">
        <f t="shared" ref="C120" si="160">G120+K120</f>
        <v>1840.3721277900001</v>
      </c>
      <c r="D120" s="21">
        <f t="shared" ref="D120" si="161">H120+L120</f>
        <v>924.45488038999997</v>
      </c>
      <c r="E120" s="21">
        <f t="shared" ref="E120" si="162">I120+M120</f>
        <v>728.75849578999998</v>
      </c>
      <c r="F120" s="21">
        <v>3065.1930951200002</v>
      </c>
      <c r="G120" s="21">
        <v>1813.2149718000001</v>
      </c>
      <c r="H120" s="21">
        <v>884.66539482999997</v>
      </c>
      <c r="I120" s="21">
        <v>367.31272848999998</v>
      </c>
      <c r="J120" s="21">
        <v>428.39240884999998</v>
      </c>
      <c r="K120" s="21">
        <v>27.15715599</v>
      </c>
      <c r="L120" s="21">
        <v>39.789485560000003</v>
      </c>
      <c r="M120" s="21">
        <v>361.4457673</v>
      </c>
      <c r="N120" s="21"/>
      <c r="O120" s="21"/>
      <c r="P120" s="21"/>
      <c r="Q120" s="21"/>
    </row>
    <row r="121" spans="1:17" hidden="1" outlineLevel="1" collapsed="1">
      <c r="A121" s="9">
        <v>43891</v>
      </c>
      <c r="B121" s="21">
        <v>3564.98195403</v>
      </c>
      <c r="C121" s="21">
        <f t="shared" ref="C121" si="163">G121+K121</f>
        <v>1865.54541445</v>
      </c>
      <c r="D121" s="21">
        <f t="shared" ref="D121" si="164">H121+L121</f>
        <v>932.44716089000008</v>
      </c>
      <c r="E121" s="21">
        <f t="shared" ref="E121" si="165">I121+M121</f>
        <v>766.98937868999997</v>
      </c>
      <c r="F121" s="21">
        <v>3078.9193187000001</v>
      </c>
      <c r="G121" s="21">
        <v>1834.40525155</v>
      </c>
      <c r="H121" s="21">
        <v>886.99892566000005</v>
      </c>
      <c r="I121" s="21">
        <v>357.51514149000002</v>
      </c>
      <c r="J121" s="21">
        <v>486.06263532999998</v>
      </c>
      <c r="K121" s="21">
        <v>31.1401629</v>
      </c>
      <c r="L121" s="21">
        <v>45.448235230000002</v>
      </c>
      <c r="M121" s="21">
        <v>409.4742372</v>
      </c>
      <c r="N121" s="21"/>
      <c r="O121" s="21"/>
      <c r="P121" s="21"/>
      <c r="Q121" s="21"/>
    </row>
    <row r="122" spans="1:17" hidden="1" outlineLevel="1" collapsed="1">
      <c r="A122" s="9">
        <v>43922</v>
      </c>
      <c r="B122" s="21">
        <v>3437.24824463</v>
      </c>
      <c r="C122" s="21">
        <f t="shared" ref="C122" si="166">G122+K122</f>
        <v>1770.05178471</v>
      </c>
      <c r="D122" s="21">
        <f t="shared" ref="D122" si="167">H122+L122</f>
        <v>906.24420593000002</v>
      </c>
      <c r="E122" s="21">
        <f t="shared" ref="E122" si="168">I122+M122</f>
        <v>760.95225399000003</v>
      </c>
      <c r="F122" s="21">
        <v>2974.5510287299999</v>
      </c>
      <c r="G122" s="21">
        <v>1740.03919494</v>
      </c>
      <c r="H122" s="21">
        <v>862.57169649000002</v>
      </c>
      <c r="I122" s="21">
        <v>371.9401373</v>
      </c>
      <c r="J122" s="21">
        <v>462.6972159</v>
      </c>
      <c r="K122" s="21">
        <v>30.012589770000002</v>
      </c>
      <c r="L122" s="21">
        <v>43.672509439999999</v>
      </c>
      <c r="M122" s="21">
        <v>389.01211669000003</v>
      </c>
      <c r="N122" s="21"/>
      <c r="O122" s="21"/>
      <c r="P122" s="21"/>
      <c r="Q122" s="21"/>
    </row>
    <row r="123" spans="1:17" hidden="1" outlineLevel="1" collapsed="1">
      <c r="A123" s="9">
        <v>43952</v>
      </c>
      <c r="B123" s="21">
        <v>3426.2561934</v>
      </c>
      <c r="C123" s="21">
        <f t="shared" ref="C123" si="169">G123+K123</f>
        <v>1779.5428746299999</v>
      </c>
      <c r="D123" s="21">
        <f t="shared" ref="D123" si="170">H123+L123</f>
        <v>906.32466775</v>
      </c>
      <c r="E123" s="21">
        <f t="shared" ref="E123" si="171">I123+M123</f>
        <v>740.38865102</v>
      </c>
      <c r="F123" s="21">
        <v>2964.98050792</v>
      </c>
      <c r="G123" s="21">
        <v>1749.5022621799999</v>
      </c>
      <c r="H123" s="21">
        <v>862.75672569000005</v>
      </c>
      <c r="I123" s="21">
        <v>352.72152004999998</v>
      </c>
      <c r="J123" s="21">
        <v>461.27568547999999</v>
      </c>
      <c r="K123" s="21">
        <v>30.040612450000001</v>
      </c>
      <c r="L123" s="21">
        <v>43.56794206</v>
      </c>
      <c r="M123" s="21">
        <v>387.66713097000002</v>
      </c>
      <c r="N123" s="21"/>
      <c r="O123" s="21"/>
      <c r="P123" s="21"/>
      <c r="Q123" s="21"/>
    </row>
    <row r="124" spans="1:17" hidden="1" outlineLevel="1" collapsed="1">
      <c r="A124" s="9">
        <v>43983</v>
      </c>
      <c r="B124" s="21">
        <v>3429.3020912000002</v>
      </c>
      <c r="C124" s="21">
        <f t="shared" ref="C124" si="172">G124+K124</f>
        <v>1778.95815322</v>
      </c>
      <c r="D124" s="21">
        <f t="shared" ref="D124" si="173">H124+L124</f>
        <v>916.37773849999996</v>
      </c>
      <c r="E124" s="21">
        <f t="shared" ref="E124" si="174">I124+M124</f>
        <v>733.96619948</v>
      </c>
      <c r="F124" s="21">
        <v>2972.6454217099999</v>
      </c>
      <c r="G124" s="21">
        <v>1748.95442746</v>
      </c>
      <c r="H124" s="21">
        <v>873.18565323999997</v>
      </c>
      <c r="I124" s="21">
        <v>350.50534101</v>
      </c>
      <c r="J124" s="21">
        <v>456.65666949000001</v>
      </c>
      <c r="K124" s="21">
        <v>30.003725759999998</v>
      </c>
      <c r="L124" s="21">
        <v>43.192085259999999</v>
      </c>
      <c r="M124" s="21">
        <v>383.46085847000001</v>
      </c>
      <c r="N124" s="21"/>
      <c r="O124" s="21"/>
      <c r="P124" s="21"/>
      <c r="Q124" s="21"/>
    </row>
    <row r="125" spans="1:17" hidden="1" outlineLevel="1" collapsed="1">
      <c r="A125" s="9">
        <v>44013</v>
      </c>
      <c r="B125" s="21">
        <v>3482.5986176500001</v>
      </c>
      <c r="C125" s="21">
        <f t="shared" ref="C125" si="175">G125+K125</f>
        <v>1779.1126818499999</v>
      </c>
      <c r="D125" s="21">
        <f t="shared" ref="D125" si="176">H125+L125</f>
        <v>944.20905363999998</v>
      </c>
      <c r="E125" s="21">
        <f t="shared" ref="E125" si="177">I125+M125</f>
        <v>759.27688216000001</v>
      </c>
      <c r="F125" s="21">
        <v>3010.0094314299999</v>
      </c>
      <c r="G125" s="21">
        <v>1748.0045185199999</v>
      </c>
      <c r="H125" s="21">
        <v>899.78542604999996</v>
      </c>
      <c r="I125" s="21">
        <v>362.21948686000002</v>
      </c>
      <c r="J125" s="21">
        <v>472.58918621999999</v>
      </c>
      <c r="K125" s="21">
        <v>31.10816333</v>
      </c>
      <c r="L125" s="21">
        <v>44.423627590000002</v>
      </c>
      <c r="M125" s="21">
        <v>397.0573953</v>
      </c>
      <c r="N125" s="21"/>
      <c r="O125" s="21"/>
      <c r="P125" s="21"/>
      <c r="Q125" s="21"/>
    </row>
    <row r="126" spans="1:17" hidden="1" outlineLevel="1" collapsed="1">
      <c r="A126" s="9">
        <v>44044</v>
      </c>
      <c r="B126" s="21">
        <v>3529.98961345</v>
      </c>
      <c r="C126" s="21">
        <f t="shared" ref="C126" si="178">G126+K126</f>
        <v>1807.3840249900002</v>
      </c>
      <c r="D126" s="21">
        <f t="shared" ref="D126" si="179">H126+L126</f>
        <v>963.22084281000002</v>
      </c>
      <c r="E126" s="21">
        <f t="shared" ref="E126" si="180">I126+M126</f>
        <v>759.38474565000001</v>
      </c>
      <c r="F126" s="21">
        <v>3061.4962940400001</v>
      </c>
      <c r="G126" s="21">
        <v>1776.4290766700001</v>
      </c>
      <c r="H126" s="21">
        <v>919.15671221000002</v>
      </c>
      <c r="I126" s="21">
        <v>365.91050516000001</v>
      </c>
      <c r="J126" s="21">
        <v>468.49331941000003</v>
      </c>
      <c r="K126" s="21">
        <v>30.95494832</v>
      </c>
      <c r="L126" s="21">
        <v>44.064130599999999</v>
      </c>
      <c r="M126" s="21">
        <v>393.47424049</v>
      </c>
      <c r="N126" s="21"/>
      <c r="O126" s="21"/>
      <c r="P126" s="21"/>
      <c r="Q126" s="21"/>
    </row>
    <row r="127" spans="1:17" hidden="1" outlineLevel="1" collapsed="1">
      <c r="A127" s="9">
        <v>44075</v>
      </c>
      <c r="B127" s="21">
        <v>3535.9524770899998</v>
      </c>
      <c r="C127" s="21">
        <f t="shared" ref="C127" si="181">G127+K127</f>
        <v>1793.1912891500001</v>
      </c>
      <c r="D127" s="21">
        <f t="shared" ref="D127" si="182">H127+L127</f>
        <v>971.66883805999998</v>
      </c>
      <c r="E127" s="21">
        <f t="shared" ref="E127" si="183">I127+M127</f>
        <v>771.09234988000003</v>
      </c>
      <c r="F127" s="21">
        <v>3056.0040659199999</v>
      </c>
      <c r="G127" s="21">
        <v>1761.2286391600001</v>
      </c>
      <c r="H127" s="21">
        <v>928.02090415999999</v>
      </c>
      <c r="I127" s="21">
        <v>366.75452259999997</v>
      </c>
      <c r="J127" s="21">
        <v>479.94841116999999</v>
      </c>
      <c r="K127" s="21">
        <v>31.962649989999999</v>
      </c>
      <c r="L127" s="21">
        <v>43.647933899999998</v>
      </c>
      <c r="M127" s="21">
        <v>404.33782728</v>
      </c>
      <c r="N127" s="21"/>
      <c r="O127" s="21"/>
      <c r="P127" s="21"/>
      <c r="Q127" s="21"/>
    </row>
    <row r="128" spans="1:17" hidden="1" outlineLevel="1" collapsed="1">
      <c r="A128" s="9">
        <v>44105</v>
      </c>
      <c r="B128" s="21">
        <v>3399.1851225700002</v>
      </c>
      <c r="C128" s="21">
        <f t="shared" ref="C128" si="184">G128+K128</f>
        <v>1704.8353899000001</v>
      </c>
      <c r="D128" s="21">
        <f t="shared" ref="D128" si="185">H128+L128</f>
        <v>962.43543055999999</v>
      </c>
      <c r="E128" s="21">
        <f t="shared" ref="E128" si="186">I128+M128</f>
        <v>731.91430210999999</v>
      </c>
      <c r="F128" s="21">
        <v>2992.6151170200001</v>
      </c>
      <c r="G128" s="21">
        <v>1694.0819785900001</v>
      </c>
      <c r="H128" s="21">
        <v>928.26926846000003</v>
      </c>
      <c r="I128" s="21">
        <v>370.26386996999997</v>
      </c>
      <c r="J128" s="21">
        <v>406.57000555000002</v>
      </c>
      <c r="K128" s="21">
        <v>10.753411310000001</v>
      </c>
      <c r="L128" s="21">
        <v>34.166162100000001</v>
      </c>
      <c r="M128" s="21">
        <v>361.65043214000002</v>
      </c>
      <c r="N128" s="21"/>
      <c r="O128" s="21"/>
      <c r="P128" s="21"/>
      <c r="Q128" s="21"/>
    </row>
    <row r="129" spans="1:17" hidden="1" outlineLevel="1" collapsed="1">
      <c r="A129" s="9">
        <v>44136</v>
      </c>
      <c r="B129" s="21">
        <v>3401.6429927600002</v>
      </c>
      <c r="C129" s="21">
        <f t="shared" ref="C129" si="187">G129+K129</f>
        <v>1716.0194398199999</v>
      </c>
      <c r="D129" s="21">
        <f t="shared" ref="D129" si="188">H129+L129</f>
        <v>971.78946780000001</v>
      </c>
      <c r="E129" s="21">
        <f t="shared" ref="E129" si="189">I129+M129</f>
        <v>713.83408513999996</v>
      </c>
      <c r="F129" s="21">
        <v>3010.5758578099999</v>
      </c>
      <c r="G129" s="21">
        <v>1705.24098725</v>
      </c>
      <c r="H129" s="21">
        <v>937.60036825999998</v>
      </c>
      <c r="I129" s="21">
        <v>367.73450229999997</v>
      </c>
      <c r="J129" s="21">
        <v>391.06713495000002</v>
      </c>
      <c r="K129" s="21">
        <v>10.778452570000001</v>
      </c>
      <c r="L129" s="21">
        <v>34.189099540000001</v>
      </c>
      <c r="M129" s="21">
        <v>346.09958283999998</v>
      </c>
      <c r="N129" s="21"/>
      <c r="O129" s="21"/>
      <c r="P129" s="21"/>
      <c r="Q129" s="21"/>
    </row>
    <row r="130" spans="1:17" hidden="1" outlineLevel="1" collapsed="1">
      <c r="A130" s="9">
        <v>44166</v>
      </c>
      <c r="B130" s="21">
        <v>3325.0568019299999</v>
      </c>
      <c r="C130" s="21">
        <f t="shared" ref="C130" si="190">G130+K130</f>
        <v>1681.4313586100002</v>
      </c>
      <c r="D130" s="21">
        <f t="shared" ref="D130" si="191">H130+L130</f>
        <v>943.55155396999999</v>
      </c>
      <c r="E130" s="21">
        <f t="shared" ref="E130" si="192">I130+M130</f>
        <v>700.07388934999994</v>
      </c>
      <c r="F130" s="21">
        <v>2968.8142569800002</v>
      </c>
      <c r="G130" s="21">
        <v>1670.8627180000001</v>
      </c>
      <c r="H130" s="21">
        <v>933.85864978999996</v>
      </c>
      <c r="I130" s="21">
        <v>364.09288918999999</v>
      </c>
      <c r="J130" s="21">
        <v>356.24254495000002</v>
      </c>
      <c r="K130" s="21">
        <v>10.568640609999999</v>
      </c>
      <c r="L130" s="21">
        <v>9.6929041799999993</v>
      </c>
      <c r="M130" s="21">
        <v>335.98100016000001</v>
      </c>
      <c r="N130" s="21"/>
      <c r="O130" s="21"/>
      <c r="P130" s="21"/>
      <c r="Q130" s="21"/>
    </row>
    <row r="131" spans="1:17" hidden="1" outlineLevel="1" collapsed="1">
      <c r="A131" s="9">
        <v>44197</v>
      </c>
      <c r="B131" s="21">
        <v>3339.9064013500001</v>
      </c>
      <c r="C131" s="21">
        <f t="shared" ref="C131" si="193">G131+K131</f>
        <v>1687.9074253799999</v>
      </c>
      <c r="D131" s="21">
        <f t="shared" ref="D131" si="194">H131+L131</f>
        <v>947.52143924999996</v>
      </c>
      <c r="E131" s="21">
        <f t="shared" ref="E131" si="195">I131+M131</f>
        <v>704.47753671999999</v>
      </c>
      <c r="F131" s="21">
        <v>2984.0636921</v>
      </c>
      <c r="G131" s="21">
        <v>1677.36699615</v>
      </c>
      <c r="H131" s="21">
        <v>938.17360492</v>
      </c>
      <c r="I131" s="21">
        <v>368.52309102999999</v>
      </c>
      <c r="J131" s="21">
        <v>355.84270924999998</v>
      </c>
      <c r="K131" s="21">
        <v>10.540429230000001</v>
      </c>
      <c r="L131" s="21">
        <v>9.3478343299999995</v>
      </c>
      <c r="M131" s="21">
        <v>335.95444569</v>
      </c>
      <c r="N131" s="21"/>
      <c r="O131" s="21"/>
      <c r="P131" s="21"/>
      <c r="Q131" s="21"/>
    </row>
    <row r="132" spans="1:17" hidden="1" outlineLevel="1" collapsed="1">
      <c r="A132" s="9">
        <v>44228</v>
      </c>
      <c r="B132" s="21">
        <v>3382.6122198399999</v>
      </c>
      <c r="C132" s="21">
        <f t="shared" ref="C132" si="196">G132+K132</f>
        <v>1708.6522154700001</v>
      </c>
      <c r="D132" s="21">
        <f t="shared" ref="D132" si="197">H132+L132</f>
        <v>964.14559727999995</v>
      </c>
      <c r="E132" s="21">
        <f t="shared" ref="E132" si="198">I132+M132</f>
        <v>709.81440709000003</v>
      </c>
      <c r="F132" s="21">
        <v>3030.38985151</v>
      </c>
      <c r="G132" s="21">
        <v>1698.2033550000001</v>
      </c>
      <c r="H132" s="21">
        <v>955.45380842999998</v>
      </c>
      <c r="I132" s="21">
        <v>376.73268808</v>
      </c>
      <c r="J132" s="21">
        <v>352.22236832999999</v>
      </c>
      <c r="K132" s="21">
        <v>10.44886047</v>
      </c>
      <c r="L132" s="21">
        <v>8.69178885</v>
      </c>
      <c r="M132" s="21">
        <v>333.08171900999997</v>
      </c>
      <c r="N132" s="21"/>
      <c r="O132" s="21"/>
      <c r="P132" s="21"/>
      <c r="Q132" s="21"/>
    </row>
    <row r="133" spans="1:17" hidden="1" outlineLevel="1" collapsed="1">
      <c r="A133" s="9">
        <v>44256</v>
      </c>
      <c r="B133" s="21">
        <v>3472.0161148500001</v>
      </c>
      <c r="C133" s="21">
        <f t="shared" ref="C133" si="199">G133+K133</f>
        <v>1758.0384499900001</v>
      </c>
      <c r="D133" s="21">
        <f t="shared" ref="D133" si="200">H133+L133</f>
        <v>1000.76390142</v>
      </c>
      <c r="E133" s="21">
        <f t="shared" ref="E133" si="201">I133+M133</f>
        <v>713.21376343999998</v>
      </c>
      <c r="F133" s="21">
        <v>3122.3144548499999</v>
      </c>
      <c r="G133" s="21">
        <v>1747.6621203300001</v>
      </c>
      <c r="H133" s="21">
        <v>992.09442189000004</v>
      </c>
      <c r="I133" s="21">
        <v>382.55791262999998</v>
      </c>
      <c r="J133" s="21">
        <v>349.70166</v>
      </c>
      <c r="K133" s="21">
        <v>10.37632966</v>
      </c>
      <c r="L133" s="21">
        <v>8.6694795300000003</v>
      </c>
      <c r="M133" s="21">
        <v>330.65585081</v>
      </c>
      <c r="N133" s="21"/>
      <c r="O133" s="21"/>
      <c r="P133" s="21"/>
      <c r="Q133" s="21"/>
    </row>
    <row r="134" spans="1:17" hidden="1" outlineLevel="1" collapsed="1">
      <c r="A134" s="9">
        <v>44287</v>
      </c>
      <c r="B134" s="21">
        <v>3519.79555695</v>
      </c>
      <c r="C134" s="21">
        <f t="shared" ref="C134" si="202">G134+K134</f>
        <v>1760.4745307999999</v>
      </c>
      <c r="D134" s="21">
        <f t="shared" ref="D134" si="203">H134+L134</f>
        <v>1029.76580253</v>
      </c>
      <c r="E134" s="21">
        <f t="shared" ref="E134" si="204">I134+M134</f>
        <v>729.55522362000011</v>
      </c>
      <c r="F134" s="21">
        <v>3173.3083206299998</v>
      </c>
      <c r="G134" s="21">
        <v>1750.1472304599999</v>
      </c>
      <c r="H134" s="21">
        <v>1021.1936593200001</v>
      </c>
      <c r="I134" s="21">
        <v>401.96743085000003</v>
      </c>
      <c r="J134" s="21">
        <v>346.48723632000002</v>
      </c>
      <c r="K134" s="21">
        <v>10.327300340000001</v>
      </c>
      <c r="L134" s="21">
        <v>8.5721432100000001</v>
      </c>
      <c r="M134" s="21">
        <v>327.58779277000002</v>
      </c>
      <c r="N134" s="21"/>
      <c r="O134" s="21"/>
      <c r="P134" s="21"/>
      <c r="Q134" s="21"/>
    </row>
    <row r="135" spans="1:17" hidden="1" outlineLevel="1" collapsed="1">
      <c r="A135" s="9">
        <v>44317</v>
      </c>
      <c r="B135" s="21">
        <v>3612.6012612499999</v>
      </c>
      <c r="C135" s="21">
        <f t="shared" ref="C135" si="205">G135+K135</f>
        <v>1810.3712261400001</v>
      </c>
      <c r="D135" s="21">
        <f t="shared" ref="D135" si="206">H135+L135</f>
        <v>1062.8451361299999</v>
      </c>
      <c r="E135" s="21">
        <f t="shared" ref="E135" si="207">I135+M135</f>
        <v>739.38489898</v>
      </c>
      <c r="F135" s="21">
        <v>3277.8001827500002</v>
      </c>
      <c r="G135" s="21">
        <v>1800.13359496</v>
      </c>
      <c r="H135" s="21">
        <v>1054.3554738299999</v>
      </c>
      <c r="I135" s="21">
        <v>423.31111396</v>
      </c>
      <c r="J135" s="21">
        <v>334.80107850000002</v>
      </c>
      <c r="K135" s="21">
        <v>10.237631179999999</v>
      </c>
      <c r="L135" s="21">
        <v>8.4896623000000009</v>
      </c>
      <c r="M135" s="21">
        <v>316.07378502</v>
      </c>
      <c r="N135" s="21"/>
      <c r="O135" s="21"/>
      <c r="P135" s="21"/>
      <c r="Q135" s="21"/>
    </row>
    <row r="136" spans="1:17" hidden="1" outlineLevel="1" collapsed="1">
      <c r="A136" s="9">
        <v>44348</v>
      </c>
      <c r="B136" s="21">
        <v>3681.86809528</v>
      </c>
      <c r="C136" s="21">
        <f t="shared" ref="C136" si="208">G136+K136</f>
        <v>1853.26006912</v>
      </c>
      <c r="D136" s="21">
        <f t="shared" ref="D136" si="209">H136+L136</f>
        <v>1083.2436487</v>
      </c>
      <c r="E136" s="21">
        <f t="shared" ref="E136" si="210">I136+M136</f>
        <v>745.36437746000001</v>
      </c>
      <c r="F136" s="21">
        <v>3358.0939964099998</v>
      </c>
      <c r="G136" s="21">
        <v>1843.1473856</v>
      </c>
      <c r="H136" s="21">
        <v>1076.1474024199999</v>
      </c>
      <c r="I136" s="21">
        <v>438.79920838999999</v>
      </c>
      <c r="J136" s="21">
        <v>323.77409886999999</v>
      </c>
      <c r="K136" s="21">
        <v>10.112683519999999</v>
      </c>
      <c r="L136" s="21">
        <v>7.0962462799999999</v>
      </c>
      <c r="M136" s="21">
        <v>306.56516907000002</v>
      </c>
      <c r="N136" s="21"/>
      <c r="O136" s="21"/>
      <c r="P136" s="21"/>
      <c r="Q136" s="21"/>
    </row>
    <row r="137" spans="1:17" hidden="1" outlineLevel="1" collapsed="1">
      <c r="A137" s="9">
        <v>44378</v>
      </c>
      <c r="B137" s="21">
        <v>3789.02608362</v>
      </c>
      <c r="C137" s="21">
        <f t="shared" ref="C137" si="211">G137+K137</f>
        <v>1903.2745213600001</v>
      </c>
      <c r="D137" s="21">
        <f t="shared" ref="D137" si="212">H137+L137</f>
        <v>1125.0688188000001</v>
      </c>
      <c r="E137" s="21">
        <f t="shared" ref="E137" si="213">I137+M137</f>
        <v>760.68274345999998</v>
      </c>
      <c r="F137" s="21">
        <v>3472.43904075</v>
      </c>
      <c r="G137" s="21">
        <v>1893.2647410500001</v>
      </c>
      <c r="H137" s="21">
        <v>1118.0496388700001</v>
      </c>
      <c r="I137" s="21">
        <v>461.12466082999998</v>
      </c>
      <c r="J137" s="21">
        <v>316.58704287</v>
      </c>
      <c r="K137" s="21">
        <v>10.00978031</v>
      </c>
      <c r="L137" s="21">
        <v>7.01917993</v>
      </c>
      <c r="M137" s="21">
        <v>299.55808263</v>
      </c>
      <c r="N137" s="21"/>
      <c r="O137" s="21"/>
      <c r="P137" s="21"/>
      <c r="Q137" s="21"/>
    </row>
    <row r="138" spans="1:17" hidden="1" outlineLevel="1" collapsed="1">
      <c r="A138" s="9">
        <v>44409</v>
      </c>
      <c r="B138" s="21">
        <v>3915.4280519700001</v>
      </c>
      <c r="C138" s="21">
        <f t="shared" ref="C138" si="214">G138+K138</f>
        <v>1985.4105729600001</v>
      </c>
      <c r="D138" s="21">
        <f t="shared" ref="D138" si="215">H138+L138</f>
        <v>1164.3684150300001</v>
      </c>
      <c r="E138" s="21">
        <f t="shared" ref="E138" si="216">I138+M138</f>
        <v>765.64906397999994</v>
      </c>
      <c r="F138" s="21">
        <v>3601.4390420300001</v>
      </c>
      <c r="G138" s="21">
        <v>1975.40773749</v>
      </c>
      <c r="H138" s="21">
        <v>1157.3730846200001</v>
      </c>
      <c r="I138" s="21">
        <v>468.65821992000002</v>
      </c>
      <c r="J138" s="21">
        <v>313.98900994000002</v>
      </c>
      <c r="K138" s="21">
        <v>10.002835470000001</v>
      </c>
      <c r="L138" s="21">
        <v>6.9953304100000002</v>
      </c>
      <c r="M138" s="21">
        <v>296.99084405999997</v>
      </c>
      <c r="N138" s="21"/>
      <c r="O138" s="21"/>
      <c r="P138" s="21"/>
      <c r="Q138" s="21"/>
    </row>
    <row r="139" spans="1:17" hidden="1" outlineLevel="1" collapsed="1">
      <c r="A139" s="9">
        <v>44440</v>
      </c>
      <c r="B139" s="21">
        <v>3934.42273424</v>
      </c>
      <c r="C139" s="21">
        <f t="shared" ref="C139" si="217">G139+K139</f>
        <v>1928.92405927</v>
      </c>
      <c r="D139" s="21">
        <f t="shared" ref="D139" si="218">H139+L139</f>
        <v>1237.1977348200001</v>
      </c>
      <c r="E139" s="21">
        <f t="shared" ref="E139" si="219">I139+M139</f>
        <v>768.30094014999997</v>
      </c>
      <c r="F139" s="21">
        <v>3627.2608731199998</v>
      </c>
      <c r="G139" s="21">
        <v>1919.0276759400001</v>
      </c>
      <c r="H139" s="21">
        <v>1230.4250558700001</v>
      </c>
      <c r="I139" s="21">
        <v>477.80814131</v>
      </c>
      <c r="J139" s="21">
        <v>307.16186112000003</v>
      </c>
      <c r="K139" s="21">
        <v>9.8963833300000008</v>
      </c>
      <c r="L139" s="21">
        <v>6.7726789500000004</v>
      </c>
      <c r="M139" s="21">
        <v>290.49279883999998</v>
      </c>
      <c r="N139" s="21"/>
      <c r="O139" s="21"/>
      <c r="P139" s="21"/>
      <c r="Q139" s="21"/>
    </row>
    <row r="140" spans="1:17" hidden="1" outlineLevel="1" collapsed="1">
      <c r="A140" s="9">
        <v>44470</v>
      </c>
      <c r="B140" s="21">
        <v>3947.86849803</v>
      </c>
      <c r="C140" s="21">
        <f t="shared" ref="C140" si="220">G140+K140</f>
        <v>1889.6427223599999</v>
      </c>
      <c r="D140" s="21">
        <f t="shared" ref="D140" si="221">H140+L140</f>
        <v>1262.6953592700002</v>
      </c>
      <c r="E140" s="21">
        <f t="shared" ref="E140" si="222">I140+M140</f>
        <v>795.53041639999992</v>
      </c>
      <c r="F140" s="21">
        <v>3660.0786229400001</v>
      </c>
      <c r="G140" s="21">
        <v>1879.8253579899999</v>
      </c>
      <c r="H140" s="21">
        <v>1256.0041374800001</v>
      </c>
      <c r="I140" s="21">
        <v>524.24912746999996</v>
      </c>
      <c r="J140" s="21">
        <v>287.78987509000001</v>
      </c>
      <c r="K140" s="21">
        <v>9.81736437</v>
      </c>
      <c r="L140" s="21">
        <v>6.6912217900000002</v>
      </c>
      <c r="M140" s="21">
        <v>271.28128893000002</v>
      </c>
      <c r="N140" s="21"/>
      <c r="O140" s="21"/>
      <c r="P140" s="21"/>
      <c r="Q140" s="21"/>
    </row>
    <row r="141" spans="1:17" hidden="1" outlineLevel="1" collapsed="1">
      <c r="A141" s="9">
        <v>44501</v>
      </c>
      <c r="B141" s="21">
        <v>4039.4488495599999</v>
      </c>
      <c r="C141" s="21">
        <f t="shared" ref="C141" si="223">G141+K141</f>
        <v>1968.7605196300001</v>
      </c>
      <c r="D141" s="21">
        <f t="shared" ref="D141" si="224">H141+L141</f>
        <v>1297.09997269</v>
      </c>
      <c r="E141" s="21">
        <f t="shared" ref="E141" si="225">I141+M141</f>
        <v>773.58835724000005</v>
      </c>
      <c r="F141" s="21">
        <v>3748.5274025099998</v>
      </c>
      <c r="G141" s="21">
        <v>1958.6429775500001</v>
      </c>
      <c r="H141" s="21">
        <v>1290.24746837</v>
      </c>
      <c r="I141" s="21">
        <v>499.63695659000001</v>
      </c>
      <c r="J141" s="21">
        <v>290.92144704999998</v>
      </c>
      <c r="K141" s="21">
        <v>10.11754208</v>
      </c>
      <c r="L141" s="21">
        <v>6.8525043200000004</v>
      </c>
      <c r="M141" s="21">
        <v>273.95140064999998</v>
      </c>
      <c r="N141" s="21"/>
      <c r="O141" s="21"/>
      <c r="P141" s="21"/>
      <c r="Q141" s="21"/>
    </row>
    <row r="142" spans="1:17" hidden="1" outlineLevel="1" collapsed="1">
      <c r="A142" s="9">
        <v>44531</v>
      </c>
      <c r="B142" s="21">
        <v>4061.6579011899998</v>
      </c>
      <c r="C142" s="21">
        <f t="shared" ref="C142" si="226">G142+K142</f>
        <v>1967.3187172400001</v>
      </c>
      <c r="D142" s="21">
        <f t="shared" ref="D142" si="227">H142+L142</f>
        <v>1325.37737373</v>
      </c>
      <c r="E142" s="21">
        <f t="shared" ref="E142" si="228">I142+M142</f>
        <v>768.96181021999996</v>
      </c>
      <c r="F142" s="21">
        <v>3775.59215868</v>
      </c>
      <c r="G142" s="21">
        <v>1957.65178954</v>
      </c>
      <c r="H142" s="21">
        <v>1319.27351155</v>
      </c>
      <c r="I142" s="21">
        <v>498.66685759000001</v>
      </c>
      <c r="J142" s="21">
        <v>286.06574251000001</v>
      </c>
      <c r="K142" s="21">
        <v>9.6669277000000005</v>
      </c>
      <c r="L142" s="21">
        <v>6.1038621800000001</v>
      </c>
      <c r="M142" s="21">
        <v>270.29495263000001</v>
      </c>
      <c r="N142" s="21"/>
      <c r="O142" s="21"/>
      <c r="P142" s="21"/>
      <c r="Q142" s="21"/>
    </row>
    <row r="143" spans="1:17" hidden="1" outlineLevel="1" collapsed="1">
      <c r="A143" s="9">
        <v>44562</v>
      </c>
      <c r="B143" s="21">
        <v>4179.8871440800003</v>
      </c>
      <c r="C143" s="21">
        <f t="shared" ref="C143" si="229">G143+K143</f>
        <v>2027.00972983</v>
      </c>
      <c r="D143" s="21">
        <f t="shared" ref="D143" si="230">H143+L143</f>
        <v>1364.3334408200001</v>
      </c>
      <c r="E143" s="21">
        <f t="shared" ref="E143" si="231">I143+M143</f>
        <v>788.54397343000005</v>
      </c>
      <c r="F143" s="21">
        <v>3887.59282712</v>
      </c>
      <c r="G143" s="21">
        <v>2026.24172251</v>
      </c>
      <c r="H143" s="21">
        <v>1357.8967019300001</v>
      </c>
      <c r="I143" s="21">
        <v>503.45440267999999</v>
      </c>
      <c r="J143" s="21">
        <v>292.29431696</v>
      </c>
      <c r="K143" s="21">
        <v>0.76800732000000005</v>
      </c>
      <c r="L143" s="21">
        <v>6.43673889</v>
      </c>
      <c r="M143" s="21">
        <v>285.08957075000001</v>
      </c>
      <c r="N143" s="21"/>
      <c r="O143" s="21"/>
      <c r="P143" s="21"/>
      <c r="Q143" s="21"/>
    </row>
    <row r="144" spans="1:17" hidden="1" outlineLevel="1" collapsed="1">
      <c r="A144" s="9">
        <v>44593</v>
      </c>
      <c r="B144" s="21">
        <v>4318.5968157799998</v>
      </c>
      <c r="C144" s="21">
        <f t="shared" ref="C144" si="232">G144+K144</f>
        <v>2108.68104954</v>
      </c>
      <c r="D144" s="21">
        <f t="shared" ref="D144" si="233">H144+L144</f>
        <v>1408.8472550500001</v>
      </c>
      <c r="E144" s="21">
        <f t="shared" ref="E144" si="234">I144+M144</f>
        <v>801.06851118999998</v>
      </c>
      <c r="F144" s="21">
        <v>4021.80348452</v>
      </c>
      <c r="G144" s="21">
        <v>2107.9073926999999</v>
      </c>
      <c r="H144" s="21">
        <v>1402.30770426</v>
      </c>
      <c r="I144" s="21">
        <v>511.58838756</v>
      </c>
      <c r="J144" s="21">
        <v>296.79333126</v>
      </c>
      <c r="K144" s="21">
        <v>0.77365684000000001</v>
      </c>
      <c r="L144" s="21">
        <v>6.5395507899999998</v>
      </c>
      <c r="M144" s="21">
        <v>289.48012362999998</v>
      </c>
      <c r="N144" s="21"/>
      <c r="O144" s="21"/>
      <c r="P144" s="21"/>
      <c r="Q144" s="21"/>
    </row>
    <row r="145" spans="1:17" hidden="1" outlineLevel="1" collapsed="1">
      <c r="A145" s="9">
        <v>44621</v>
      </c>
      <c r="B145" s="21">
        <v>4209.7598417299996</v>
      </c>
      <c r="C145" s="21">
        <f t="shared" ref="C145" si="235">G145+K145</f>
        <v>2026.8190966</v>
      </c>
      <c r="D145" s="21">
        <f t="shared" ref="D145" si="236">H145+L145</f>
        <v>1376.3969638799999</v>
      </c>
      <c r="E145" s="21">
        <f t="shared" ref="E145" si="237">I145+M145</f>
        <v>806.54378124999994</v>
      </c>
      <c r="F145" s="21">
        <v>3912.6716225700002</v>
      </c>
      <c r="G145" s="21">
        <v>2026.0278505700001</v>
      </c>
      <c r="H145" s="21">
        <v>1369.85741392</v>
      </c>
      <c r="I145" s="21">
        <v>516.78635808000001</v>
      </c>
      <c r="J145" s="21">
        <v>297.08821915999999</v>
      </c>
      <c r="K145" s="21">
        <v>0.79124603000000004</v>
      </c>
      <c r="L145" s="21">
        <v>6.5395499600000004</v>
      </c>
      <c r="M145" s="21">
        <v>289.75742316999998</v>
      </c>
      <c r="N145" s="21"/>
      <c r="O145" s="21"/>
      <c r="P145" s="21"/>
      <c r="Q145" s="21"/>
    </row>
    <row r="146" spans="1:17" hidden="1" outlineLevel="1" collapsed="1">
      <c r="A146" s="9">
        <v>44652</v>
      </c>
      <c r="B146" s="21">
        <v>4153.1655764300003</v>
      </c>
      <c r="C146" s="21">
        <f t="shared" ref="C146" si="238">G146+K146</f>
        <v>2047.34707942</v>
      </c>
      <c r="D146" s="21">
        <f t="shared" ref="D146" si="239">H146+L146</f>
        <v>1309.8303088800001</v>
      </c>
      <c r="E146" s="21">
        <f t="shared" ref="E146" si="240">I146+M146</f>
        <v>795.98818813000003</v>
      </c>
      <c r="F146" s="21">
        <v>3861.5150653000001</v>
      </c>
      <c r="G146" s="21">
        <v>2046.56542601</v>
      </c>
      <c r="H146" s="21">
        <v>1303.2952893700001</v>
      </c>
      <c r="I146" s="21">
        <v>511.65434992000002</v>
      </c>
      <c r="J146" s="21">
        <v>291.65051112999998</v>
      </c>
      <c r="K146" s="21">
        <v>0.78165340999999999</v>
      </c>
      <c r="L146" s="21">
        <v>6.5350195099999997</v>
      </c>
      <c r="M146" s="21">
        <v>284.33383821000001</v>
      </c>
      <c r="N146" s="21"/>
      <c r="O146" s="21"/>
      <c r="P146" s="21"/>
      <c r="Q146" s="21"/>
    </row>
    <row r="147" spans="1:17" hidden="1" outlineLevel="1" collapsed="1">
      <c r="A147" s="9">
        <v>44682</v>
      </c>
      <c r="B147" s="21">
        <v>4145.4966670699996</v>
      </c>
      <c r="C147" s="21">
        <f t="shared" ref="C147" si="241">G147+K147</f>
        <v>2015.9851733200001</v>
      </c>
      <c r="D147" s="21">
        <f t="shared" ref="D147" si="242">H147+L147</f>
        <v>1344.96598027</v>
      </c>
      <c r="E147" s="21">
        <f t="shared" ref="E147" si="243">I147+M147</f>
        <v>784.54551347999995</v>
      </c>
      <c r="F147" s="21">
        <v>3853.9337464199998</v>
      </c>
      <c r="G147" s="21">
        <v>2015.18120808</v>
      </c>
      <c r="H147" s="21">
        <v>1338.4309596099999</v>
      </c>
      <c r="I147" s="21">
        <v>500.32157873</v>
      </c>
      <c r="J147" s="21">
        <v>291.56292065000002</v>
      </c>
      <c r="K147" s="21">
        <v>0.80396524000000003</v>
      </c>
      <c r="L147" s="21">
        <v>6.5350206599999998</v>
      </c>
      <c r="M147" s="21">
        <v>284.22393475000001</v>
      </c>
      <c r="N147" s="21"/>
      <c r="O147" s="21"/>
      <c r="P147" s="21"/>
      <c r="Q147" s="21"/>
    </row>
    <row r="148" spans="1:17" hidden="1" outlineLevel="1" collapsed="1">
      <c r="A148" s="9">
        <v>44713</v>
      </c>
      <c r="B148" s="21">
        <v>4074.7822367200001</v>
      </c>
      <c r="C148" s="21">
        <f t="shared" ref="C148" si="244">G148+K148</f>
        <v>1888.16796568</v>
      </c>
      <c r="D148" s="21">
        <f t="shared" ref="D148" si="245">H148+L148</f>
        <v>1364.5650646299998</v>
      </c>
      <c r="E148" s="21">
        <f t="shared" ref="E148" si="246">I148+M148</f>
        <v>822.0492064099999</v>
      </c>
      <c r="F148" s="21">
        <v>3783.1368369699999</v>
      </c>
      <c r="G148" s="21">
        <v>1887.38674326</v>
      </c>
      <c r="H148" s="21">
        <v>1358.0475027299999</v>
      </c>
      <c r="I148" s="21">
        <v>537.70259097999997</v>
      </c>
      <c r="J148" s="21">
        <v>291.64539975000002</v>
      </c>
      <c r="K148" s="21">
        <v>0.78122241999999997</v>
      </c>
      <c r="L148" s="21">
        <v>6.5175618999999996</v>
      </c>
      <c r="M148" s="21">
        <v>284.34661542999999</v>
      </c>
      <c r="N148" s="21"/>
      <c r="O148" s="21"/>
      <c r="P148" s="21"/>
      <c r="Q148" s="21"/>
    </row>
    <row r="149" spans="1:17" hidden="1" outlineLevel="1" collapsed="1">
      <c r="A149" s="9">
        <v>44743</v>
      </c>
      <c r="B149" s="21">
        <v>4069.72950257</v>
      </c>
      <c r="C149" s="21">
        <f t="shared" ref="C149" si="247">G149+K149</f>
        <v>1921.7434400699999</v>
      </c>
      <c r="D149" s="21">
        <f t="shared" ref="D149" si="248">H149+L149</f>
        <v>1309.3139235499998</v>
      </c>
      <c r="E149" s="21">
        <f t="shared" ref="E149" si="249">I149+M149</f>
        <v>838.67213895000009</v>
      </c>
      <c r="F149" s="21">
        <v>3708.2442055500001</v>
      </c>
      <c r="G149" s="21">
        <v>1920.76441095</v>
      </c>
      <c r="H149" s="21">
        <v>1301.1720752399999</v>
      </c>
      <c r="I149" s="21">
        <v>486.30771936000002</v>
      </c>
      <c r="J149" s="21">
        <v>361.48529702000002</v>
      </c>
      <c r="K149" s="21">
        <v>0.97902911999999997</v>
      </c>
      <c r="L149" s="21">
        <v>8.1418483100000003</v>
      </c>
      <c r="M149" s="21">
        <v>352.36441959000001</v>
      </c>
      <c r="N149" s="21"/>
      <c r="O149" s="21"/>
      <c r="P149" s="21"/>
      <c r="Q149" s="21"/>
    </row>
    <row r="150" spans="1:17" hidden="1" outlineLevel="1" collapsed="1">
      <c r="A150" s="9">
        <v>44774</v>
      </c>
      <c r="B150" s="21">
        <v>4032.6992705500002</v>
      </c>
      <c r="C150" s="21">
        <f t="shared" ref="C150" si="250">G150+K150</f>
        <v>1922.89006376</v>
      </c>
      <c r="D150" s="21">
        <f t="shared" ref="D150" si="251">H150+L150</f>
        <v>1290.6254900000001</v>
      </c>
      <c r="E150" s="21">
        <f t="shared" ref="E150" si="252">I150+M150</f>
        <v>819.18371679000006</v>
      </c>
      <c r="F150" s="21">
        <v>3674.3763487800002</v>
      </c>
      <c r="G150" s="21">
        <v>1922.07232172</v>
      </c>
      <c r="H150" s="21">
        <v>1282.48360359</v>
      </c>
      <c r="I150" s="21">
        <v>469.82042346999998</v>
      </c>
      <c r="J150" s="21">
        <v>358.32292176999999</v>
      </c>
      <c r="K150" s="21">
        <v>0.81774203999999995</v>
      </c>
      <c r="L150" s="21">
        <v>8.1418864099999997</v>
      </c>
      <c r="M150" s="21">
        <v>349.36329332000003</v>
      </c>
      <c r="N150" s="21"/>
      <c r="O150" s="21"/>
      <c r="P150" s="21"/>
      <c r="Q150" s="21"/>
    </row>
    <row r="151" spans="1:17" hidden="1" outlineLevel="1" collapsed="1">
      <c r="A151" s="9">
        <v>44805</v>
      </c>
      <c r="B151" s="21">
        <v>3995.7750055500001</v>
      </c>
      <c r="C151" s="21">
        <f t="shared" ref="C151" si="253">G151+K151</f>
        <v>1922.9686774900001</v>
      </c>
      <c r="D151" s="21">
        <f t="shared" ref="D151" si="254">H151+L151</f>
        <v>1265.4407607599999</v>
      </c>
      <c r="E151" s="21">
        <f t="shared" ref="E151" si="255">I151+M151</f>
        <v>807.36556730000007</v>
      </c>
      <c r="F151" s="21">
        <v>3641.5342587700002</v>
      </c>
      <c r="G151" s="21">
        <v>1921.99199479</v>
      </c>
      <c r="H151" s="21">
        <v>1257.29750322</v>
      </c>
      <c r="I151" s="21">
        <v>462.24476076000002</v>
      </c>
      <c r="J151" s="21">
        <v>354.24074677999999</v>
      </c>
      <c r="K151" s="21">
        <v>0.97668270000000001</v>
      </c>
      <c r="L151" s="21">
        <v>8.1432575400000005</v>
      </c>
      <c r="M151" s="21">
        <v>345.12080653999999</v>
      </c>
      <c r="N151" s="21"/>
      <c r="O151" s="21"/>
      <c r="P151" s="21"/>
      <c r="Q151" s="21"/>
    </row>
    <row r="152" spans="1:17" hidden="1" outlineLevel="1" collapsed="1">
      <c r="A152" s="9">
        <v>44835</v>
      </c>
      <c r="B152" s="21">
        <v>3942.6937192999999</v>
      </c>
      <c r="C152" s="21">
        <f t="shared" ref="C152" si="256">G152+K152</f>
        <v>1902.27076769</v>
      </c>
      <c r="D152" s="21">
        <f t="shared" ref="D152" si="257">H152+L152</f>
        <v>1241.33378795</v>
      </c>
      <c r="E152" s="21">
        <f t="shared" ref="E152" si="258">I152+M152</f>
        <v>799.08916365999994</v>
      </c>
      <c r="F152" s="21">
        <v>3588.4516438599999</v>
      </c>
      <c r="G152" s="21">
        <v>1901.4817628799999</v>
      </c>
      <c r="H152" s="21">
        <v>1233.20686288</v>
      </c>
      <c r="I152" s="21">
        <v>453.76301810000001</v>
      </c>
      <c r="J152" s="21">
        <v>354.24207544000001</v>
      </c>
      <c r="K152" s="21">
        <v>0.78900481</v>
      </c>
      <c r="L152" s="21">
        <v>8.1269250700000004</v>
      </c>
      <c r="M152" s="21">
        <v>345.32614555999999</v>
      </c>
      <c r="N152" s="21"/>
      <c r="O152" s="21"/>
      <c r="P152" s="21"/>
      <c r="Q152" s="21"/>
    </row>
    <row r="153" spans="1:17" hidden="1" outlineLevel="1" collapsed="1">
      <c r="A153" s="9">
        <v>44866</v>
      </c>
      <c r="B153" s="21">
        <v>3929.241078</v>
      </c>
      <c r="C153" s="21">
        <f t="shared" ref="C153" si="259">G153+K153</f>
        <v>1915.1517617500001</v>
      </c>
      <c r="D153" s="21">
        <f t="shared" ref="D153" si="260">H153+L153</f>
        <v>1221.8427201499999</v>
      </c>
      <c r="E153" s="21">
        <f t="shared" ref="E153" si="261">I153+M153</f>
        <v>792.24659610000003</v>
      </c>
      <c r="F153" s="21">
        <v>3580.2626839700001</v>
      </c>
      <c r="G153" s="21">
        <v>1914.3174960700001</v>
      </c>
      <c r="H153" s="21">
        <v>1213.7188154299999</v>
      </c>
      <c r="I153" s="21">
        <v>452.22637247</v>
      </c>
      <c r="J153" s="21">
        <v>348.97839403</v>
      </c>
      <c r="K153" s="21">
        <v>0.83426568000000001</v>
      </c>
      <c r="L153" s="21">
        <v>8.1239047200000005</v>
      </c>
      <c r="M153" s="21">
        <v>340.02022362999998</v>
      </c>
      <c r="N153" s="21"/>
      <c r="O153" s="21"/>
      <c r="P153" s="21"/>
      <c r="Q153" s="21"/>
    </row>
    <row r="154" spans="1:17" hidden="1" outlineLevel="1" collapsed="1">
      <c r="A154" s="9">
        <v>44896</v>
      </c>
      <c r="B154" s="21">
        <v>3567.2320247299999</v>
      </c>
      <c r="C154" s="21">
        <f t="shared" ref="C154" si="262">G154+K154</f>
        <v>1846.4031138600001</v>
      </c>
      <c r="D154" s="21">
        <f t="shared" ref="D154" si="263">H154+L154</f>
        <v>1194.8191281300001</v>
      </c>
      <c r="E154" s="21">
        <f t="shared" ref="E154" si="264">I154+M154</f>
        <v>526.00978273999999</v>
      </c>
      <c r="F154" s="21">
        <v>3485.8783897600001</v>
      </c>
      <c r="G154" s="21">
        <v>1845.6119274</v>
      </c>
      <c r="H154" s="21">
        <v>1193.28070748</v>
      </c>
      <c r="I154" s="21">
        <v>446.98575488</v>
      </c>
      <c r="J154" s="21">
        <v>81.353634970000002</v>
      </c>
      <c r="K154" s="21">
        <v>0.79118646000000004</v>
      </c>
      <c r="L154" s="21">
        <v>1.5384206499999999</v>
      </c>
      <c r="M154" s="21">
        <v>79.024027860000004</v>
      </c>
      <c r="N154" s="21"/>
      <c r="O154" s="21"/>
      <c r="P154" s="21"/>
      <c r="Q154" s="21"/>
    </row>
    <row r="155" spans="1:17" hidden="1" outlineLevel="1" collapsed="1">
      <c r="A155" s="9">
        <v>44927</v>
      </c>
      <c r="B155" s="21">
        <v>3611.21971493</v>
      </c>
      <c r="C155" s="21">
        <f t="shared" ref="C155" si="265">G155+K155</f>
        <v>1888.44930634</v>
      </c>
      <c r="D155" s="21">
        <f t="shared" ref="D155" si="266">H155+L155</f>
        <v>1193.03271778</v>
      </c>
      <c r="E155" s="21">
        <f t="shared" ref="E155" si="267">I155+M155</f>
        <v>529.73769081</v>
      </c>
      <c r="F155" s="21">
        <v>3530.2192298800001</v>
      </c>
      <c r="G155" s="21">
        <v>1887.6673843000001</v>
      </c>
      <c r="H155" s="21">
        <v>1191.4869387599999</v>
      </c>
      <c r="I155" s="21">
        <v>451.06490681999998</v>
      </c>
      <c r="J155" s="21">
        <v>81.000485049999995</v>
      </c>
      <c r="K155" s="21">
        <v>0.78192203999999998</v>
      </c>
      <c r="L155" s="21">
        <v>1.5457790199999999</v>
      </c>
      <c r="M155" s="21">
        <v>78.672783989999999</v>
      </c>
      <c r="N155" s="21"/>
      <c r="O155" s="21"/>
      <c r="P155" s="21"/>
      <c r="Q155" s="21"/>
    </row>
    <row r="156" spans="1:17" hidden="1" outlineLevel="1" collapsed="1">
      <c r="A156" s="9">
        <v>44958</v>
      </c>
      <c r="B156" s="21">
        <v>3619.23189103</v>
      </c>
      <c r="C156" s="21">
        <f t="shared" ref="C156" si="268">G156+K156</f>
        <v>1892.30545783</v>
      </c>
      <c r="D156" s="21">
        <f t="shared" ref="D156" si="269">H156+L156</f>
        <v>1202.31800527</v>
      </c>
      <c r="E156" s="21">
        <f t="shared" ref="E156" si="270">I156+M156</f>
        <v>524.60842792999995</v>
      </c>
      <c r="F156" s="21">
        <v>3538.87183448</v>
      </c>
      <c r="G156" s="21">
        <v>1891.50581059</v>
      </c>
      <c r="H156" s="21">
        <v>1200.771534</v>
      </c>
      <c r="I156" s="21">
        <v>446.59448988999998</v>
      </c>
      <c r="J156" s="21">
        <v>80.360056549999996</v>
      </c>
      <c r="K156" s="21">
        <v>0.79964723999999998</v>
      </c>
      <c r="L156" s="21">
        <v>1.5464712700000001</v>
      </c>
      <c r="M156" s="21">
        <v>78.013938039999999</v>
      </c>
      <c r="N156" s="21"/>
      <c r="O156" s="21"/>
      <c r="P156" s="21"/>
      <c r="Q156" s="21"/>
    </row>
    <row r="157" spans="1:17" hidden="1" outlineLevel="1" collapsed="1">
      <c r="A157" s="9">
        <v>44986</v>
      </c>
      <c r="B157" s="21">
        <v>3680.9147801399999</v>
      </c>
      <c r="C157" s="21">
        <f t="shared" ref="C157" si="271">G157+K157</f>
        <v>1966.3201300399999</v>
      </c>
      <c r="D157" s="21">
        <f t="shared" ref="D157" si="272">H157+L157</f>
        <v>1203.16476276</v>
      </c>
      <c r="E157" s="21">
        <f t="shared" ref="E157" si="273">I157+M157</f>
        <v>511.42988733999999</v>
      </c>
      <c r="F157" s="21">
        <v>3601.9345860499998</v>
      </c>
      <c r="G157" s="21">
        <v>1965.53103741</v>
      </c>
      <c r="H157" s="21">
        <v>1201.61787469</v>
      </c>
      <c r="I157" s="21">
        <v>434.78567394999999</v>
      </c>
      <c r="J157" s="21">
        <v>78.980194089999998</v>
      </c>
      <c r="K157" s="21">
        <v>0.78909262999999996</v>
      </c>
      <c r="L157" s="21">
        <v>1.5468880700000001</v>
      </c>
      <c r="M157" s="21">
        <v>76.644213390000004</v>
      </c>
      <c r="N157" s="21"/>
      <c r="O157" s="21"/>
      <c r="P157" s="21"/>
      <c r="Q157" s="21"/>
    </row>
    <row r="158" spans="1:17" hidden="1" outlineLevel="1" collapsed="1">
      <c r="A158" s="9">
        <v>45017</v>
      </c>
      <c r="B158" s="21">
        <v>3704.66900493</v>
      </c>
      <c r="C158" s="21">
        <f t="shared" ref="C158" si="274">G158+K158</f>
        <v>2002.62669658</v>
      </c>
      <c r="D158" s="21">
        <f t="shared" ref="D158" si="275">H158+L158</f>
        <v>1201.15154547</v>
      </c>
      <c r="E158" s="21">
        <f t="shared" ref="E158" si="276">I158+M158</f>
        <v>500.89076288000001</v>
      </c>
      <c r="F158" s="21">
        <v>3625.7311300400002</v>
      </c>
      <c r="G158" s="21">
        <v>2001.8401336100001</v>
      </c>
      <c r="H158" s="21">
        <v>1199.60424577</v>
      </c>
      <c r="I158" s="21">
        <v>424.28675066</v>
      </c>
      <c r="J158" s="21">
        <v>78.937874890000003</v>
      </c>
      <c r="K158" s="21">
        <v>0.78656296999999997</v>
      </c>
      <c r="L158" s="21">
        <v>1.5472996999999999</v>
      </c>
      <c r="M158" s="21">
        <v>76.604012220000001</v>
      </c>
      <c r="N158" s="21"/>
      <c r="O158" s="21"/>
      <c r="P158" s="21"/>
      <c r="Q158" s="21"/>
    </row>
    <row r="159" spans="1:17" hidden="1" outlineLevel="1" collapsed="1">
      <c r="A159" s="9">
        <v>45047</v>
      </c>
      <c r="B159" s="21">
        <v>3787.5405742799999</v>
      </c>
      <c r="C159" s="21">
        <f t="shared" ref="C159" si="277">G159+K159</f>
        <v>2076.97235095</v>
      </c>
      <c r="D159" s="21">
        <f t="shared" ref="D159" si="278">H159+L159</f>
        <v>1213.11702911</v>
      </c>
      <c r="E159" s="21">
        <f t="shared" ref="E159" si="279">I159+M159</f>
        <v>497.45119422000005</v>
      </c>
      <c r="F159" s="21">
        <v>3708.9453588000001</v>
      </c>
      <c r="G159" s="21">
        <v>2076.08290463</v>
      </c>
      <c r="H159" s="21">
        <v>1211.69535924</v>
      </c>
      <c r="I159" s="21">
        <v>421.16709493000002</v>
      </c>
      <c r="J159" s="21">
        <v>78.595215479999993</v>
      </c>
      <c r="K159" s="21">
        <v>0.88944632000000001</v>
      </c>
      <c r="L159" s="21">
        <v>1.4216698699999999</v>
      </c>
      <c r="M159" s="21">
        <v>76.28409929</v>
      </c>
      <c r="N159" s="21"/>
      <c r="O159" s="21"/>
      <c r="P159" s="21"/>
      <c r="Q159" s="21"/>
    </row>
    <row r="160" spans="1:17" hidden="1" outlineLevel="1" collapsed="1">
      <c r="A160" s="9">
        <v>45078</v>
      </c>
      <c r="B160" s="21">
        <v>3851.3595788600001</v>
      </c>
      <c r="C160" s="21">
        <f t="shared" ref="C160" si="280">G160+K160</f>
        <v>2088.6612884000001</v>
      </c>
      <c r="D160" s="21">
        <f t="shared" ref="D160" si="281">H160+L160</f>
        <v>1243.8092629400001</v>
      </c>
      <c r="E160" s="21">
        <f t="shared" ref="E160" si="282">I160+M160</f>
        <v>518.88902752000001</v>
      </c>
      <c r="F160" s="21">
        <v>3775.7477447599999</v>
      </c>
      <c r="G160" s="21">
        <v>2087.8798050300002</v>
      </c>
      <c r="H160" s="21">
        <v>1243.4124906</v>
      </c>
      <c r="I160" s="21">
        <v>444.45544912999998</v>
      </c>
      <c r="J160" s="21">
        <v>75.611834099999996</v>
      </c>
      <c r="K160" s="21">
        <v>0.78148337000000001</v>
      </c>
      <c r="L160" s="21">
        <v>0.39677234</v>
      </c>
      <c r="M160" s="21">
        <v>74.433578389999994</v>
      </c>
      <c r="N160" s="21"/>
      <c r="O160" s="21"/>
      <c r="P160" s="21"/>
      <c r="Q160" s="21"/>
    </row>
    <row r="161" spans="1:17" hidden="1" outlineLevel="1" collapsed="1">
      <c r="A161" s="9">
        <v>45108</v>
      </c>
      <c r="B161" s="21">
        <v>3950.6367224400001</v>
      </c>
      <c r="C161" s="21">
        <f t="shared" ref="C161" si="283">G161+K161</f>
        <v>2146.9121078499998</v>
      </c>
      <c r="D161" s="21">
        <f t="shared" ref="D161" si="284">H161+L161</f>
        <v>1265.91606776</v>
      </c>
      <c r="E161" s="21">
        <f t="shared" ref="E161" si="285">I161+M161</f>
        <v>537.80854683000007</v>
      </c>
      <c r="F161" s="21">
        <v>3875.33227941</v>
      </c>
      <c r="G161" s="21">
        <v>2146.1232194099998</v>
      </c>
      <c r="H161" s="21">
        <v>1265.51928606</v>
      </c>
      <c r="I161" s="21">
        <v>463.68977394000001</v>
      </c>
      <c r="J161" s="21">
        <v>75.304443030000002</v>
      </c>
      <c r="K161" s="21">
        <v>0.78888844000000002</v>
      </c>
      <c r="L161" s="21">
        <v>0.39678170000000001</v>
      </c>
      <c r="M161" s="21">
        <v>74.118772890000002</v>
      </c>
      <c r="N161" s="21"/>
      <c r="O161" s="21"/>
      <c r="P161" s="21"/>
      <c r="Q161" s="21"/>
    </row>
    <row r="162" spans="1:17" hidden="1" outlineLevel="1" collapsed="1">
      <c r="A162" s="9">
        <v>45139</v>
      </c>
      <c r="B162" s="21">
        <v>4113.7315910799998</v>
      </c>
      <c r="C162" s="21">
        <f t="shared" ref="C162" si="286">G162+K162</f>
        <v>2243.3787222699998</v>
      </c>
      <c r="D162" s="21">
        <f t="shared" ref="D162" si="287">H162+L162</f>
        <v>1302.3084025300002</v>
      </c>
      <c r="E162" s="21">
        <f t="shared" ref="E162" si="288">I162+M162</f>
        <v>568.04446627999994</v>
      </c>
      <c r="F162" s="21">
        <v>4039.1358557600001</v>
      </c>
      <c r="G162" s="21">
        <v>2242.59159985</v>
      </c>
      <c r="H162" s="21">
        <v>1301.9097189700001</v>
      </c>
      <c r="I162" s="21">
        <v>494.63453693999998</v>
      </c>
      <c r="J162" s="21">
        <v>74.595735320000003</v>
      </c>
      <c r="K162" s="21">
        <v>0.78712241999999999</v>
      </c>
      <c r="L162" s="21">
        <v>0.39868355999999999</v>
      </c>
      <c r="M162" s="21">
        <v>73.409929340000005</v>
      </c>
      <c r="N162" s="21"/>
      <c r="O162" s="21"/>
      <c r="P162" s="21"/>
      <c r="Q162" s="21"/>
    </row>
    <row r="163" spans="1:17" hidden="1" outlineLevel="1" collapsed="1">
      <c r="A163" s="9">
        <v>45170</v>
      </c>
      <c r="B163" s="21">
        <v>4183.8212138999997</v>
      </c>
      <c r="C163" s="21">
        <f t="shared" ref="C163" si="289">G163+K163</f>
        <v>2273.8086289399998</v>
      </c>
      <c r="D163" s="21">
        <f t="shared" ref="D163" si="290">H163+L163</f>
        <v>1277.9897600500001</v>
      </c>
      <c r="E163" s="21">
        <f t="shared" ref="E163" si="291">I163+M163</f>
        <v>632.02282491000005</v>
      </c>
      <c r="F163" s="21">
        <v>4111.7977736100001</v>
      </c>
      <c r="G163" s="21">
        <v>2272.82822321</v>
      </c>
      <c r="H163" s="21">
        <v>1277.5926261100001</v>
      </c>
      <c r="I163" s="21">
        <v>561.37692429000003</v>
      </c>
      <c r="J163" s="21">
        <v>72.023440289999996</v>
      </c>
      <c r="K163" s="21">
        <v>0.98040572999999998</v>
      </c>
      <c r="L163" s="21">
        <v>0.39713394000000002</v>
      </c>
      <c r="M163" s="21">
        <v>70.645900620000006</v>
      </c>
      <c r="N163" s="21"/>
      <c r="O163" s="21"/>
      <c r="P163" s="21"/>
      <c r="Q163" s="21"/>
    </row>
    <row r="164" spans="1:17" hidden="1" outlineLevel="1" collapsed="1">
      <c r="A164" s="9">
        <v>45200</v>
      </c>
      <c r="B164" s="21">
        <v>4272.1030310799997</v>
      </c>
      <c r="C164" s="21">
        <f t="shared" ref="C164" si="292">G164+K164</f>
        <v>2329.52216967</v>
      </c>
      <c r="D164" s="21">
        <f t="shared" ref="D164" si="293">H164+L164</f>
        <v>1297.6466302499998</v>
      </c>
      <c r="E164" s="21">
        <f t="shared" ref="E164" si="294">I164+M164</f>
        <v>644.93423115999997</v>
      </c>
      <c r="F164" s="21">
        <v>4200.9288423899998</v>
      </c>
      <c r="G164" s="21">
        <v>2328.75345586</v>
      </c>
      <c r="H164" s="21">
        <v>1297.2517252099999</v>
      </c>
      <c r="I164" s="21">
        <v>574.92366131999995</v>
      </c>
      <c r="J164" s="21">
        <v>71.174188689999994</v>
      </c>
      <c r="K164" s="21">
        <v>0.76871381000000005</v>
      </c>
      <c r="L164" s="21">
        <v>0.39490503999999998</v>
      </c>
      <c r="M164" s="21">
        <v>70.010569840000002</v>
      </c>
      <c r="N164" s="21"/>
      <c r="O164" s="21"/>
      <c r="P164" s="21"/>
      <c r="Q164" s="21"/>
    </row>
    <row r="165" spans="1:17" hidden="1" outlineLevel="1" collapsed="1">
      <c r="A165" s="9">
        <v>45231</v>
      </c>
      <c r="B165" s="21">
        <v>4413.8379220799998</v>
      </c>
      <c r="C165" s="21">
        <f t="shared" ref="C165" si="295">G165+K165</f>
        <v>2414.6345531300003</v>
      </c>
      <c r="D165" s="21">
        <f t="shared" ref="D165" si="296">H165+L165</f>
        <v>1329.8266651899999</v>
      </c>
      <c r="E165" s="21">
        <f t="shared" ref="E165" si="297">I165+M165</f>
        <v>669.37670376000005</v>
      </c>
      <c r="F165" s="21">
        <v>4342.8804666300002</v>
      </c>
      <c r="G165" s="21">
        <v>2413.8668928400002</v>
      </c>
      <c r="H165" s="21">
        <v>1329.4316513199999</v>
      </c>
      <c r="I165" s="21">
        <v>599.58192246999999</v>
      </c>
      <c r="J165" s="21">
        <v>70.957455449999998</v>
      </c>
      <c r="K165" s="21">
        <v>0.76766029000000002</v>
      </c>
      <c r="L165" s="21">
        <v>0.39501386999999999</v>
      </c>
      <c r="M165" s="21">
        <v>69.794781290000003</v>
      </c>
      <c r="N165" s="21"/>
      <c r="O165" s="21"/>
      <c r="P165" s="21"/>
      <c r="Q165" s="21"/>
    </row>
    <row r="166" spans="1:17" hidden="1" outlineLevel="1" collapsed="1">
      <c r="A166" s="9">
        <v>45261</v>
      </c>
      <c r="B166" s="21">
        <v>4385.3437622199999</v>
      </c>
      <c r="C166" s="21">
        <f t="shared" ref="C166" si="298">G166+K166</f>
        <v>2333.8361723600001</v>
      </c>
      <c r="D166" s="21">
        <f t="shared" ref="D166" si="299">H166+L166</f>
        <v>1345.6161559299999</v>
      </c>
      <c r="E166" s="21">
        <f t="shared" ref="E166" si="300">I166+M166</f>
        <v>705.89143392999995</v>
      </c>
      <c r="F166" s="21">
        <v>4311.7602280000001</v>
      </c>
      <c r="G166" s="21">
        <v>2333.0250000599999</v>
      </c>
      <c r="H166" s="21">
        <v>1345.2037539299999</v>
      </c>
      <c r="I166" s="21">
        <v>633.53147401000001</v>
      </c>
      <c r="J166" s="21">
        <v>73.583534220000004</v>
      </c>
      <c r="K166" s="21">
        <v>0.81117229999999996</v>
      </c>
      <c r="L166" s="21">
        <v>0.41240199999999999</v>
      </c>
      <c r="M166" s="21">
        <v>72.359959919999994</v>
      </c>
      <c r="N166" s="21"/>
      <c r="O166" s="21"/>
      <c r="P166" s="21"/>
      <c r="Q166" s="21"/>
    </row>
    <row r="167" spans="1:17" hidden="1" outlineLevel="1" collapsed="1">
      <c r="A167" s="9">
        <v>45292</v>
      </c>
      <c r="B167" s="21">
        <v>4514.1376469300003</v>
      </c>
      <c r="C167" s="21">
        <f t="shared" ref="C167" si="301">G167+K167</f>
        <v>2435.9819346100003</v>
      </c>
      <c r="D167" s="21">
        <f t="shared" ref="D167" si="302">H167+L167</f>
        <v>1350.36500566</v>
      </c>
      <c r="E167" s="21">
        <f t="shared" ref="E167" si="303">I167+M167</f>
        <v>727.79070665999996</v>
      </c>
      <c r="F167" s="21">
        <v>4441.3062290199996</v>
      </c>
      <c r="G167" s="21">
        <v>2435.1618730700002</v>
      </c>
      <c r="H167" s="21">
        <v>1349.9537783999999</v>
      </c>
      <c r="I167" s="21">
        <v>656.19057754999994</v>
      </c>
      <c r="J167" s="21">
        <v>72.831417909999999</v>
      </c>
      <c r="K167" s="21">
        <v>0.82006153999999998</v>
      </c>
      <c r="L167" s="21">
        <v>0.41122725999999998</v>
      </c>
      <c r="M167" s="21">
        <v>71.600129109999997</v>
      </c>
      <c r="N167" s="21"/>
      <c r="O167" s="21"/>
      <c r="P167" s="21"/>
      <c r="Q167" s="21"/>
    </row>
    <row r="168" spans="1:17" hidden="1" outlineLevel="1" collapsed="1">
      <c r="A168" s="9">
        <v>45323</v>
      </c>
      <c r="B168" s="21">
        <v>4609.3246445200002</v>
      </c>
      <c r="C168" s="21">
        <f t="shared" ref="C168" si="304">G168+K168</f>
        <v>2469.3094181500001</v>
      </c>
      <c r="D168" s="21">
        <f t="shared" ref="D168" si="305">H168+L168</f>
        <v>1368.8263943700001</v>
      </c>
      <c r="E168" s="21">
        <f t="shared" ref="E168" si="306">I168+M168</f>
        <v>771.18883199999993</v>
      </c>
      <c r="F168" s="21">
        <v>4536.0291542699997</v>
      </c>
      <c r="G168" s="21">
        <v>2468.4556187100002</v>
      </c>
      <c r="H168" s="21">
        <v>1368.41157709</v>
      </c>
      <c r="I168" s="21">
        <v>699.16195846999995</v>
      </c>
      <c r="J168" s="21">
        <v>73.29549025</v>
      </c>
      <c r="K168" s="21">
        <v>0.85379943999999997</v>
      </c>
      <c r="L168" s="21">
        <v>0.41481728000000001</v>
      </c>
      <c r="M168" s="21">
        <v>72.026873530000003</v>
      </c>
      <c r="N168" s="21"/>
      <c r="O168" s="21"/>
      <c r="P168" s="21"/>
      <c r="Q168" s="21"/>
    </row>
    <row r="169" spans="1:17" collapsed="1">
      <c r="A169" s="9">
        <v>45352</v>
      </c>
      <c r="B169" s="21">
        <v>4753.0723708400001</v>
      </c>
      <c r="C169" s="21">
        <f t="shared" ref="C169" si="307">G169+K169</f>
        <v>2525.4256506800002</v>
      </c>
      <c r="D169" s="21">
        <f t="shared" ref="D169" si="308">H169+L169</f>
        <v>1420.7670187400001</v>
      </c>
      <c r="E169" s="21">
        <f t="shared" ref="E169" si="309">I169+M169</f>
        <v>806.87970142000006</v>
      </c>
      <c r="F169" s="21">
        <v>4680.9212807399999</v>
      </c>
      <c r="G169" s="21">
        <v>2524.5586257700002</v>
      </c>
      <c r="H169" s="21">
        <v>1420.3533023800001</v>
      </c>
      <c r="I169" s="21">
        <v>736.00935259000005</v>
      </c>
      <c r="J169" s="21">
        <v>72.151090100000005</v>
      </c>
      <c r="K169" s="21">
        <v>0.86702491000000004</v>
      </c>
      <c r="L169" s="21">
        <v>0.41371636000000001</v>
      </c>
      <c r="M169" s="21">
        <v>70.870348829999998</v>
      </c>
      <c r="N169" s="21"/>
      <c r="O169" s="21"/>
      <c r="P169" s="21"/>
      <c r="Q169" s="21"/>
    </row>
    <row r="170" spans="1:17">
      <c r="A170" s="9">
        <v>45383</v>
      </c>
      <c r="B170" s="21">
        <v>4902.9480335300004</v>
      </c>
      <c r="C170" s="21">
        <f t="shared" ref="C170" si="310">G170+K170</f>
        <v>2586.3921308599997</v>
      </c>
      <c r="D170" s="21">
        <f t="shared" ref="D170" si="311">H170+L170</f>
        <v>1464.62807748</v>
      </c>
      <c r="E170" s="21">
        <f t="shared" ref="E170" si="312">I170+M170</f>
        <v>851.92782519000002</v>
      </c>
      <c r="F170" s="21">
        <v>4831.5540677899999</v>
      </c>
      <c r="G170" s="21">
        <v>2585.5122083699998</v>
      </c>
      <c r="H170" s="21">
        <v>1464.20984168</v>
      </c>
      <c r="I170" s="21">
        <v>781.83201773999997</v>
      </c>
      <c r="J170" s="21">
        <v>71.393965739999999</v>
      </c>
      <c r="K170" s="21">
        <v>0.87992249</v>
      </c>
      <c r="L170" s="21">
        <v>0.41823579999999999</v>
      </c>
      <c r="M170" s="21">
        <v>70.095807449999995</v>
      </c>
      <c r="N170" s="21"/>
      <c r="O170" s="21"/>
      <c r="P170" s="21"/>
      <c r="Q170" s="21"/>
    </row>
    <row r="171" spans="1:17">
      <c r="A171" s="9">
        <v>45413</v>
      </c>
      <c r="B171" s="21">
        <v>5061.4984040500003</v>
      </c>
      <c r="C171" s="21">
        <f t="shared" ref="C171" si="313">G171+K171</f>
        <v>2655.9528349500001</v>
      </c>
      <c r="D171" s="21">
        <f t="shared" ref="D171" si="314">H171+L171</f>
        <v>1510.7009062300001</v>
      </c>
      <c r="E171" s="21">
        <f t="shared" ref="E171" si="315">I171+M171</f>
        <v>894.84466286999998</v>
      </c>
      <c r="F171" s="21">
        <v>4988.6615363399997</v>
      </c>
      <c r="G171" s="21">
        <v>2655.0490536900002</v>
      </c>
      <c r="H171" s="21">
        <v>1510.27401538</v>
      </c>
      <c r="I171" s="21">
        <v>823.33846727000002</v>
      </c>
      <c r="J171" s="21">
        <v>72.836867710000007</v>
      </c>
      <c r="K171" s="21">
        <v>0.90378126000000003</v>
      </c>
      <c r="L171" s="21">
        <v>0.42689084999999999</v>
      </c>
      <c r="M171" s="21">
        <v>71.506195599999998</v>
      </c>
      <c r="N171" s="21"/>
      <c r="O171" s="21"/>
      <c r="P171" s="21"/>
      <c r="Q171" s="21"/>
    </row>
    <row r="172" spans="1:17">
      <c r="A172" s="9">
        <v>45444</v>
      </c>
      <c r="B172" s="21">
        <v>5207.2465209299999</v>
      </c>
      <c r="C172" s="21">
        <f t="shared" ref="C172" si="316">G172+K172</f>
        <v>2719.09619965</v>
      </c>
      <c r="D172" s="21">
        <f t="shared" ref="D172" si="317">H172+L172</f>
        <v>1574.21905251</v>
      </c>
      <c r="E172" s="21">
        <f t="shared" ref="E172" si="318">I172+M172</f>
        <v>913.93126876999997</v>
      </c>
      <c r="F172" s="21">
        <v>5134.4896429099999</v>
      </c>
      <c r="G172" s="21">
        <v>2718.23973695</v>
      </c>
      <c r="H172" s="21">
        <v>1573.7917694600001</v>
      </c>
      <c r="I172" s="21">
        <v>842.45813650000002</v>
      </c>
      <c r="J172" s="21">
        <v>72.756878020000002</v>
      </c>
      <c r="K172" s="21">
        <v>0.85646270000000002</v>
      </c>
      <c r="L172" s="21">
        <v>0.42728305</v>
      </c>
      <c r="M172" s="21">
        <v>71.473132269999994</v>
      </c>
      <c r="N172" s="21"/>
      <c r="O172" s="21"/>
      <c r="P172" s="21"/>
      <c r="Q172" s="21"/>
    </row>
    <row r="173" spans="1:17">
      <c r="A173" s="9">
        <v>45474</v>
      </c>
      <c r="B173" s="21">
        <v>5364.4758303199997</v>
      </c>
      <c r="C173" s="21">
        <f t="shared" ref="C173" si="319">G173+K173</f>
        <v>2841.2462439999999</v>
      </c>
      <c r="D173" s="21">
        <f t="shared" ref="D173" si="320">H173+L173</f>
        <v>1585.69925663</v>
      </c>
      <c r="E173" s="21">
        <f t="shared" ref="E173" si="321">I173+M173</f>
        <v>937.53032968999992</v>
      </c>
      <c r="F173" s="21">
        <v>5293.04505978</v>
      </c>
      <c r="G173" s="21">
        <v>2840.3310341900001</v>
      </c>
      <c r="H173" s="21">
        <v>1585.2667903399999</v>
      </c>
      <c r="I173" s="21">
        <v>867.44723524999995</v>
      </c>
      <c r="J173" s="21">
        <v>71.430770539999997</v>
      </c>
      <c r="K173" s="21">
        <v>0.91520981000000001</v>
      </c>
      <c r="L173" s="21">
        <v>0.43246628999999998</v>
      </c>
      <c r="M173" s="21">
        <v>70.083094439999996</v>
      </c>
      <c r="N173" s="21"/>
      <c r="O173" s="21"/>
      <c r="P173" s="21"/>
      <c r="Q173" s="21"/>
    </row>
    <row r="174" spans="1:17">
      <c r="A174" s="9">
        <v>45505</v>
      </c>
      <c r="B174" s="21">
        <v>5517.9661133</v>
      </c>
      <c r="C174" s="21">
        <f t="shared" ref="C174" si="322">G174+K174</f>
        <v>2906.5333143899998</v>
      </c>
      <c r="D174" s="21">
        <f t="shared" ref="D174" si="323">H174+L174</f>
        <v>1651.7679068300001</v>
      </c>
      <c r="E174" s="21">
        <f t="shared" ref="E174" si="324">I174+M174</f>
        <v>959.66489208000007</v>
      </c>
      <c r="F174" s="21">
        <v>5446.32157947</v>
      </c>
      <c r="G174" s="21">
        <v>2905.6613498299998</v>
      </c>
      <c r="H174" s="21">
        <v>1651.3337388100001</v>
      </c>
      <c r="I174" s="21">
        <v>889.32649083000001</v>
      </c>
      <c r="J174" s="21">
        <v>71.64453383</v>
      </c>
      <c r="K174" s="21">
        <v>0.87196456</v>
      </c>
      <c r="L174" s="21">
        <v>0.43416801999999999</v>
      </c>
      <c r="M174" s="21">
        <v>70.338401250000004</v>
      </c>
      <c r="N174" s="21"/>
      <c r="O174" s="21"/>
      <c r="P174" s="21"/>
      <c r="Q174" s="21"/>
    </row>
    <row r="175" spans="1:17">
      <c r="A175" s="9">
        <v>45536</v>
      </c>
      <c r="B175" s="21">
        <v>5628.5748949700001</v>
      </c>
      <c r="C175" s="21">
        <f t="shared" ref="C175" si="325">G175+K175</f>
        <v>2946.1786322900002</v>
      </c>
      <c r="D175" s="21">
        <f t="shared" ref="D175" si="326">H175+L175</f>
        <v>1692.55591708</v>
      </c>
      <c r="E175" s="21">
        <f t="shared" ref="E175" si="327">I175+M175</f>
        <v>989.84034559999998</v>
      </c>
      <c r="F175" s="21">
        <v>5557.1202041699999</v>
      </c>
      <c r="G175" s="21">
        <v>2945.2392623000001</v>
      </c>
      <c r="H175" s="21">
        <v>1692.12000405</v>
      </c>
      <c r="I175" s="21">
        <v>919.76093781999998</v>
      </c>
      <c r="J175" s="21">
        <v>71.454690799999995</v>
      </c>
      <c r="K175" s="21">
        <v>0.93936998999999999</v>
      </c>
      <c r="L175" s="21">
        <v>0.43591302999999998</v>
      </c>
      <c r="M175" s="21">
        <v>70.079407779999997</v>
      </c>
      <c r="N175" s="21"/>
      <c r="O175" s="21"/>
      <c r="P175" s="21"/>
      <c r="Q175" s="21"/>
    </row>
    <row r="176" spans="1:17">
      <c r="A176" s="9">
        <v>45566</v>
      </c>
      <c r="B176" s="21">
        <v>5664.2756939299998</v>
      </c>
      <c r="C176" s="21">
        <f t="shared" ref="C176" si="328">G176+K176</f>
        <v>2993.72015229</v>
      </c>
      <c r="D176" s="21">
        <f t="shared" ref="D176" si="329">H176+L176</f>
        <v>1703.17220681</v>
      </c>
      <c r="E176" s="21">
        <f t="shared" ref="E176" si="330">I176+M176</f>
        <v>967.38333483000008</v>
      </c>
      <c r="F176" s="21">
        <v>5627.5824712900003</v>
      </c>
      <c r="G176" s="21">
        <v>2992.7531042800001</v>
      </c>
      <c r="H176" s="21">
        <v>1702.73494484</v>
      </c>
      <c r="I176" s="21">
        <v>932.09442217000003</v>
      </c>
      <c r="J176" s="21">
        <v>36.693222640000002</v>
      </c>
      <c r="K176" s="21">
        <v>0.96704800999999996</v>
      </c>
      <c r="L176" s="21">
        <v>0.43726197</v>
      </c>
      <c r="M176" s="21">
        <v>35.288912660000001</v>
      </c>
      <c r="N176" s="21"/>
      <c r="O176" s="21"/>
      <c r="P176" s="21"/>
      <c r="Q176" s="21"/>
    </row>
    <row r="177" spans="1:17">
      <c r="A177" s="9">
        <v>45597</v>
      </c>
      <c r="B177" s="21">
        <v>5753.95544582</v>
      </c>
      <c r="C177" s="21">
        <f t="shared" ref="C177" si="331">G177+K177</f>
        <v>3033.4664850599997</v>
      </c>
      <c r="D177" s="21">
        <f t="shared" ref="D177" si="332">H177+L177</f>
        <v>1735.51506126</v>
      </c>
      <c r="E177" s="21">
        <f t="shared" ref="E177" si="333">I177+M177</f>
        <v>984.97389950000002</v>
      </c>
      <c r="F177" s="21">
        <v>5717.1033538900001</v>
      </c>
      <c r="G177" s="21">
        <v>3032.4769298199999</v>
      </c>
      <c r="H177" s="21">
        <v>1735.0743954300001</v>
      </c>
      <c r="I177" s="21">
        <v>949.55202864</v>
      </c>
      <c r="J177" s="21">
        <v>36.85209193</v>
      </c>
      <c r="K177" s="21">
        <v>0.98955523999999995</v>
      </c>
      <c r="L177" s="21">
        <v>0.44066582999999998</v>
      </c>
      <c r="M177" s="21">
        <v>35.421870859999999</v>
      </c>
      <c r="N177" s="21"/>
      <c r="O177" s="21"/>
      <c r="P177" s="21"/>
      <c r="Q177" s="21"/>
    </row>
    <row r="178" spans="1:17">
      <c r="A178" s="9">
        <v>45627</v>
      </c>
      <c r="B178" s="21">
        <v>5777.7530406100004</v>
      </c>
      <c r="C178" s="21">
        <f t="shared" ref="C178" si="334">G178+K178</f>
        <v>3024.0360746199999</v>
      </c>
      <c r="D178" s="21">
        <f t="shared" ref="D178" si="335">H178+L178</f>
        <v>1766.3839842700002</v>
      </c>
      <c r="E178" s="21">
        <f t="shared" ref="E178" si="336">I178+M178</f>
        <v>987.33298172000002</v>
      </c>
      <c r="F178" s="21">
        <v>5740.7216186599999</v>
      </c>
      <c r="G178" s="21">
        <v>3023.0977948499999</v>
      </c>
      <c r="H178" s="21">
        <v>1765.9362588700001</v>
      </c>
      <c r="I178" s="21">
        <v>951.68756494000002</v>
      </c>
      <c r="J178" s="21">
        <v>37.031421950000002</v>
      </c>
      <c r="K178" s="21">
        <v>0.93827976999999996</v>
      </c>
      <c r="L178" s="21">
        <v>0.4477254</v>
      </c>
      <c r="M178" s="21">
        <v>35.645416779999998</v>
      </c>
      <c r="N178" s="21"/>
      <c r="O178" s="21"/>
      <c r="P178" s="21"/>
      <c r="Q178" s="21"/>
    </row>
    <row r="179" spans="1:17">
      <c r="A179" s="9">
        <v>45658</v>
      </c>
      <c r="B179" s="21">
        <v>5895.2992738499997</v>
      </c>
      <c r="C179" s="21">
        <f t="shared" ref="C179" si="337">G179+K179</f>
        <v>3183.63188197</v>
      </c>
      <c r="D179" s="21">
        <f t="shared" ref="D179" si="338">H179+L179</f>
        <v>1707.2728168900001</v>
      </c>
      <c r="E179" s="21">
        <f t="shared" ref="E179" si="339">I179+M179</f>
        <v>1004.39457499</v>
      </c>
      <c r="F179" s="21">
        <v>5858.5580032500002</v>
      </c>
      <c r="G179" s="21">
        <v>3182.7157184500002</v>
      </c>
      <c r="H179" s="21">
        <v>1706.82961591</v>
      </c>
      <c r="I179" s="21">
        <v>969.01266888999999</v>
      </c>
      <c r="J179" s="21">
        <v>36.7412706</v>
      </c>
      <c r="K179" s="21">
        <v>0.91616352000000001</v>
      </c>
      <c r="L179" s="21">
        <v>0.44320098000000002</v>
      </c>
      <c r="M179" s="21">
        <v>35.381906100000002</v>
      </c>
      <c r="N179" s="21"/>
      <c r="O179" s="21"/>
      <c r="P179" s="21"/>
      <c r="Q179" s="21"/>
    </row>
    <row r="180" spans="1:17">
      <c r="A180" s="9">
        <v>45689</v>
      </c>
      <c r="B180" s="21">
        <v>5952.8554691899999</v>
      </c>
      <c r="C180" s="21">
        <f t="shared" ref="C180" si="340">G180+K180</f>
        <v>3203.7626685700002</v>
      </c>
      <c r="D180" s="21">
        <f t="shared" ref="D180" si="341">H180+L180</f>
        <v>1729.2145590100001</v>
      </c>
      <c r="E180" s="21">
        <f t="shared" ref="E180" si="342">I180+M180</f>
        <v>1019.87824161</v>
      </c>
      <c r="F180" s="21">
        <v>5916.4449319799996</v>
      </c>
      <c r="G180" s="21">
        <v>3202.82781475</v>
      </c>
      <c r="H180" s="21">
        <v>1728.7746438300001</v>
      </c>
      <c r="I180" s="21">
        <v>984.84247340000002</v>
      </c>
      <c r="J180" s="21">
        <v>36.410537210000001</v>
      </c>
      <c r="K180" s="21">
        <v>0.93485381999999995</v>
      </c>
      <c r="L180" s="21">
        <v>0.43991518000000002</v>
      </c>
      <c r="M180" s="21">
        <v>35.035768210000001</v>
      </c>
      <c r="N180" s="21"/>
      <c r="O180" s="21"/>
      <c r="P180" s="21"/>
      <c r="Q180" s="21"/>
    </row>
    <row r="181" spans="1:17">
      <c r="A181" s="9">
        <v>45717</v>
      </c>
      <c r="B181" s="21">
        <v>6085.9639219500004</v>
      </c>
      <c r="C181" s="21">
        <f t="shared" ref="C181" si="343">G181+K181</f>
        <v>3228.5081488199999</v>
      </c>
      <c r="D181" s="21">
        <f t="shared" ref="D181" si="344">H181+L181</f>
        <v>1834.7162838300001</v>
      </c>
      <c r="E181" s="21">
        <f t="shared" ref="E181" si="345">I181+M181</f>
        <v>1022.7394892999999</v>
      </c>
      <c r="F181" s="21">
        <v>6058.2902593899998</v>
      </c>
      <c r="G181" s="21">
        <v>3227.5775536900001</v>
      </c>
      <c r="H181" s="21">
        <v>1834.27673731</v>
      </c>
      <c r="I181" s="21">
        <v>996.43596838999997</v>
      </c>
      <c r="J181" s="21">
        <v>27.67366256</v>
      </c>
      <c r="K181" s="21">
        <v>0.93059513000000005</v>
      </c>
      <c r="L181" s="21">
        <v>0.43954652</v>
      </c>
      <c r="M181" s="21">
        <v>26.30352091</v>
      </c>
      <c r="N181" s="21"/>
      <c r="O181" s="21"/>
      <c r="P181" s="21"/>
      <c r="Q181" s="21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10.44140625" style="16" customWidth="1"/>
    <col min="3" max="3" width="12.5546875" style="16" customWidth="1"/>
    <col min="4" max="4" width="13.109375" style="16" customWidth="1"/>
    <col min="5" max="5" width="12.6640625" style="16" customWidth="1"/>
    <col min="6" max="6" width="13.109375" style="16" customWidth="1"/>
    <col min="7" max="7" width="14.6640625" style="16" customWidth="1"/>
    <col min="8" max="8" width="10.88671875" style="16" customWidth="1"/>
    <col min="9" max="9" width="15.88671875" style="16" customWidth="1"/>
    <col min="10" max="10" width="12.6640625" style="16" customWidth="1"/>
    <col min="11" max="11" width="12.44140625" style="16" customWidth="1"/>
    <col min="12" max="12" width="12" style="16" customWidth="1"/>
    <col min="13" max="13" width="10.88671875" style="16" customWidth="1"/>
    <col min="14" max="14" width="11.109375" style="16" customWidth="1"/>
    <col min="15" max="15" width="14" style="16" customWidth="1"/>
    <col min="16" max="16" width="9.6640625" style="16" customWidth="1"/>
    <col min="17" max="17" width="10.33203125" style="16" customWidth="1"/>
    <col min="18" max="18" width="10.44140625" style="16" customWidth="1"/>
    <col min="19" max="16384" width="9.109375" style="16"/>
  </cols>
  <sheetData>
    <row r="1" spans="1:702" s="27" customFormat="1" ht="14.4">
      <c r="A1" s="4" t="s">
        <v>128</v>
      </c>
    </row>
    <row r="2" spans="1:702" s="27" customFormat="1" ht="5.25" customHeight="1">
      <c r="A2" s="51"/>
    </row>
    <row r="3" spans="1:702">
      <c r="A3" s="112" t="s">
        <v>49</v>
      </c>
    </row>
    <row r="4" spans="1:702" ht="12.75" customHeight="1">
      <c r="A4" s="212" t="s">
        <v>127</v>
      </c>
      <c r="B4" s="213"/>
      <c r="C4" s="25"/>
    </row>
    <row r="5" spans="1:702" ht="12.75" customHeight="1">
      <c r="A5" s="17" t="s">
        <v>226</v>
      </c>
    </row>
    <row r="6" spans="1:702" ht="12.75" customHeight="1">
      <c r="A6" s="214" t="s">
        <v>0</v>
      </c>
      <c r="B6" s="216" t="s">
        <v>1</v>
      </c>
      <c r="C6" s="218" t="s">
        <v>48</v>
      </c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</row>
    <row r="7" spans="1:702" s="33" customFormat="1" ht="12.75" customHeight="1">
      <c r="A7" s="214"/>
      <c r="B7" s="216"/>
      <c r="C7" s="210" t="s">
        <v>255</v>
      </c>
      <c r="D7" s="210" t="s">
        <v>256</v>
      </c>
      <c r="E7" s="210" t="s">
        <v>47</v>
      </c>
      <c r="F7" s="210" t="s">
        <v>46</v>
      </c>
      <c r="G7" s="210" t="s">
        <v>45</v>
      </c>
      <c r="H7" s="210" t="s">
        <v>44</v>
      </c>
      <c r="I7" s="210" t="s">
        <v>43</v>
      </c>
      <c r="J7" s="210" t="s">
        <v>42</v>
      </c>
      <c r="K7" s="210" t="s">
        <v>41</v>
      </c>
      <c r="L7" s="210" t="s">
        <v>62</v>
      </c>
      <c r="M7" s="210" t="s">
        <v>257</v>
      </c>
      <c r="N7" s="210" t="s">
        <v>40</v>
      </c>
      <c r="O7" s="210" t="s">
        <v>39</v>
      </c>
      <c r="P7" s="210" t="s">
        <v>50</v>
      </c>
      <c r="Q7" s="210" t="s">
        <v>38</v>
      </c>
      <c r="R7" s="210" t="s">
        <v>37</v>
      </c>
      <c r="S7" s="210" t="s">
        <v>36</v>
      </c>
      <c r="T7" s="210" t="s">
        <v>35</v>
      </c>
    </row>
    <row r="8" spans="1:702" s="33" customFormat="1" ht="12.75" customHeight="1">
      <c r="A8" s="215"/>
      <c r="B8" s="217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</row>
    <row r="9" spans="1:702" s="33" customFormat="1" ht="65.25" customHeight="1">
      <c r="A9" s="215"/>
      <c r="B9" s="217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33" customFormat="1" collapsed="1">
      <c r="A10" s="44">
        <v>1</v>
      </c>
      <c r="B10" s="168">
        <v>2</v>
      </c>
      <c r="C10" s="44">
        <v>3</v>
      </c>
      <c r="D10" s="168">
        <v>4</v>
      </c>
      <c r="E10" s="44">
        <v>5</v>
      </c>
      <c r="F10" s="168">
        <v>6</v>
      </c>
      <c r="G10" s="44">
        <v>7</v>
      </c>
      <c r="H10" s="168">
        <v>8</v>
      </c>
      <c r="I10" s="44">
        <v>9</v>
      </c>
      <c r="J10" s="168">
        <v>10</v>
      </c>
      <c r="K10" s="44">
        <v>11</v>
      </c>
      <c r="L10" s="168">
        <v>12</v>
      </c>
      <c r="M10" s="44">
        <v>13</v>
      </c>
      <c r="N10" s="168">
        <v>14</v>
      </c>
      <c r="O10" s="44">
        <v>15</v>
      </c>
      <c r="P10" s="168">
        <v>16</v>
      </c>
      <c r="Q10" s="44">
        <v>17</v>
      </c>
      <c r="R10" s="168">
        <v>18</v>
      </c>
      <c r="S10" s="44">
        <v>19</v>
      </c>
      <c r="T10" s="168">
        <v>20</v>
      </c>
    </row>
    <row r="11" spans="1:702" hidden="1" outlineLevel="1">
      <c r="A11" s="9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9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9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9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9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9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9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9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9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9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9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9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9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9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9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9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9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9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9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9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9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9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9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9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9">
        <v>41275</v>
      </c>
      <c r="B35" s="130">
        <v>2811.4715281700001</v>
      </c>
      <c r="C35" s="130">
        <v>1351.1047816</v>
      </c>
      <c r="D35" s="130">
        <v>49.747280320000002</v>
      </c>
      <c r="E35" s="130">
        <v>756.85244475000002</v>
      </c>
      <c r="F35" s="130">
        <v>1.3801112799999999</v>
      </c>
      <c r="G35" s="130">
        <v>1.5656450500000001</v>
      </c>
      <c r="H35" s="130">
        <v>140.64175259999999</v>
      </c>
      <c r="I35" s="130">
        <v>398.50150626999999</v>
      </c>
      <c r="J35" s="130">
        <v>75.965544440000002</v>
      </c>
      <c r="K35" s="130">
        <v>4.4851889299999996</v>
      </c>
      <c r="L35" s="130">
        <v>2.6417630299999999</v>
      </c>
      <c r="M35" s="170" t="s">
        <v>186</v>
      </c>
      <c r="N35" s="130">
        <v>1.95073579</v>
      </c>
      <c r="O35" s="130">
        <v>20.044070999999999</v>
      </c>
      <c r="P35" s="130">
        <v>0.75178655000000005</v>
      </c>
      <c r="Q35" s="130">
        <v>1.46272457</v>
      </c>
      <c r="R35" s="130">
        <v>2.6652063699999999</v>
      </c>
      <c r="S35" s="130">
        <v>6.9657570000000002E-2</v>
      </c>
      <c r="T35" s="130">
        <v>1.64132805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9">
        <v>41306</v>
      </c>
      <c r="B36" s="130">
        <v>2817.4995003399999</v>
      </c>
      <c r="C36" s="130">
        <v>1356.30738301</v>
      </c>
      <c r="D36" s="130">
        <v>50.937663579999999</v>
      </c>
      <c r="E36" s="130">
        <v>765.2567765</v>
      </c>
      <c r="F36" s="130">
        <v>0.81392589999999998</v>
      </c>
      <c r="G36" s="130">
        <v>1.2898951299999999</v>
      </c>
      <c r="H36" s="130">
        <v>140.84120816999999</v>
      </c>
      <c r="I36" s="130">
        <v>402.61805500999998</v>
      </c>
      <c r="J36" s="130">
        <v>73.161675340000002</v>
      </c>
      <c r="K36" s="130">
        <v>4.3250416200000004</v>
      </c>
      <c r="L36" s="130">
        <v>2.61574989</v>
      </c>
      <c r="M36" s="170" t="s">
        <v>186</v>
      </c>
      <c r="N36" s="130">
        <v>1.8417915499999999</v>
      </c>
      <c r="O36" s="130">
        <v>10.845029630000001</v>
      </c>
      <c r="P36" s="130">
        <v>0.84995169999999998</v>
      </c>
      <c r="Q36" s="130">
        <v>1.49327349</v>
      </c>
      <c r="R36" s="130">
        <v>2.6552840799999999</v>
      </c>
      <c r="S36" s="130">
        <v>6.1734619999999997E-2</v>
      </c>
      <c r="T36" s="130">
        <v>1.58506112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9">
        <v>41334</v>
      </c>
      <c r="B37" s="130">
        <v>2883.5375706099999</v>
      </c>
      <c r="C37" s="130">
        <v>1450.54840304</v>
      </c>
      <c r="D37" s="130">
        <v>51.38000624</v>
      </c>
      <c r="E37" s="130">
        <v>736.48581506999994</v>
      </c>
      <c r="F37" s="130">
        <v>1.1016590900000001</v>
      </c>
      <c r="G37" s="130">
        <v>1.12029321</v>
      </c>
      <c r="H37" s="130">
        <v>141.27844690000001</v>
      </c>
      <c r="I37" s="130">
        <v>393.66755785999999</v>
      </c>
      <c r="J37" s="130">
        <v>79.844496419999999</v>
      </c>
      <c r="K37" s="130">
        <v>4.2299249200000002</v>
      </c>
      <c r="L37" s="130">
        <v>2.7694054800000001</v>
      </c>
      <c r="M37" s="170" t="s">
        <v>186</v>
      </c>
      <c r="N37" s="130">
        <v>3.3723429</v>
      </c>
      <c r="O37" s="130">
        <v>10.895258200000001</v>
      </c>
      <c r="P37" s="130">
        <v>0.73246942999999998</v>
      </c>
      <c r="Q37" s="130">
        <v>1.73456627</v>
      </c>
      <c r="R37" s="130">
        <v>2.6792836599999998</v>
      </c>
      <c r="S37" s="130">
        <v>5.3699030000000002E-2</v>
      </c>
      <c r="T37" s="130">
        <v>1.6439428899999999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9">
        <v>41365</v>
      </c>
      <c r="B38" s="130">
        <v>3019.8864217599998</v>
      </c>
      <c r="C38" s="130">
        <v>1557.00943714</v>
      </c>
      <c r="D38" s="130">
        <v>52.41131652</v>
      </c>
      <c r="E38" s="130">
        <v>774.66021496999997</v>
      </c>
      <c r="F38" s="130">
        <v>0.94430599000000004</v>
      </c>
      <c r="G38" s="130">
        <v>1.2123705899999999</v>
      </c>
      <c r="H38" s="130">
        <v>140.14675450999999</v>
      </c>
      <c r="I38" s="130">
        <v>387.93287132</v>
      </c>
      <c r="J38" s="130">
        <v>77.158348200000006</v>
      </c>
      <c r="K38" s="130">
        <v>4.1182103100000003</v>
      </c>
      <c r="L38" s="130">
        <v>2.73877668</v>
      </c>
      <c r="M38" s="170" t="s">
        <v>186</v>
      </c>
      <c r="N38" s="130">
        <v>3.5785473200000002</v>
      </c>
      <c r="O38" s="130">
        <v>10.79671551</v>
      </c>
      <c r="P38" s="130">
        <v>0.77412612000000003</v>
      </c>
      <c r="Q38" s="130">
        <v>1.9487313100000001</v>
      </c>
      <c r="R38" s="130">
        <v>2.71084864</v>
      </c>
      <c r="S38" s="130">
        <v>4.5264899999999997E-2</v>
      </c>
      <c r="T38" s="130">
        <v>1.69958173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9">
        <v>41395</v>
      </c>
      <c r="B39" s="130">
        <v>3014.2095856999999</v>
      </c>
      <c r="C39" s="130">
        <v>1577.73906857</v>
      </c>
      <c r="D39" s="130">
        <v>52.850379289999999</v>
      </c>
      <c r="E39" s="130">
        <v>760.98948443999996</v>
      </c>
      <c r="F39" s="130">
        <v>1.1234772200000001</v>
      </c>
      <c r="G39" s="130">
        <v>1.14251145</v>
      </c>
      <c r="H39" s="130">
        <v>138.53681209000001</v>
      </c>
      <c r="I39" s="130">
        <v>377.80119673000002</v>
      </c>
      <c r="J39" s="130">
        <v>75.642652749999996</v>
      </c>
      <c r="K39" s="130">
        <v>4.1000194600000004</v>
      </c>
      <c r="L39" s="130">
        <v>2.7313696200000002</v>
      </c>
      <c r="M39" s="170" t="s">
        <v>186</v>
      </c>
      <c r="N39" s="130">
        <v>3.5993836300000002</v>
      </c>
      <c r="O39" s="130">
        <v>10.70853825</v>
      </c>
      <c r="P39" s="130">
        <v>0.69004270999999995</v>
      </c>
      <c r="Q39" s="130">
        <v>2.1614846600000002</v>
      </c>
      <c r="R39" s="130">
        <v>2.7762555899999999</v>
      </c>
      <c r="S39" s="130">
        <v>3.9950600000000003E-2</v>
      </c>
      <c r="T39" s="130">
        <v>1.57695864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9">
        <v>41426</v>
      </c>
      <c r="B40" s="130">
        <v>3065.9325192699998</v>
      </c>
      <c r="C40" s="130">
        <v>1598.5854991199999</v>
      </c>
      <c r="D40" s="130">
        <v>52.589371579999998</v>
      </c>
      <c r="E40" s="130">
        <v>779.45247386999995</v>
      </c>
      <c r="F40" s="130">
        <v>1.1042694399999999</v>
      </c>
      <c r="G40" s="130">
        <v>1.08863931</v>
      </c>
      <c r="H40" s="130">
        <v>138.25350175</v>
      </c>
      <c r="I40" s="130">
        <v>387.68444044</v>
      </c>
      <c r="J40" s="130">
        <v>78.864722220000004</v>
      </c>
      <c r="K40" s="130">
        <v>3.8607948599999999</v>
      </c>
      <c r="L40" s="130">
        <v>2.9534248600000002</v>
      </c>
      <c r="M40" s="170" t="s">
        <v>186</v>
      </c>
      <c r="N40" s="130">
        <v>3.61141493</v>
      </c>
      <c r="O40" s="130">
        <v>10.56447492</v>
      </c>
      <c r="P40" s="130">
        <v>0.70591806999999995</v>
      </c>
      <c r="Q40" s="130">
        <v>2.25686842</v>
      </c>
      <c r="R40" s="130">
        <v>2.8243338200000001</v>
      </c>
      <c r="S40" s="130">
        <v>2.9057840000000001E-2</v>
      </c>
      <c r="T40" s="130">
        <v>1.50331382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9">
        <v>41456</v>
      </c>
      <c r="B41" s="130">
        <v>3099.8555348700002</v>
      </c>
      <c r="C41" s="130">
        <v>1605.0614294300001</v>
      </c>
      <c r="D41" s="130">
        <v>52.369444250000001</v>
      </c>
      <c r="E41" s="130">
        <v>805.06077331999995</v>
      </c>
      <c r="F41" s="130">
        <v>1.4033958</v>
      </c>
      <c r="G41" s="130">
        <v>1.14351526</v>
      </c>
      <c r="H41" s="130">
        <v>139.25999354000001</v>
      </c>
      <c r="I41" s="130">
        <v>385.17803809999998</v>
      </c>
      <c r="J41" s="130">
        <v>81.83495954</v>
      </c>
      <c r="K41" s="130">
        <v>3.7862408799999998</v>
      </c>
      <c r="L41" s="130">
        <v>2.8150276399999998</v>
      </c>
      <c r="M41" s="170" t="s">
        <v>186</v>
      </c>
      <c r="N41" s="130">
        <v>3.91708561</v>
      </c>
      <c r="O41" s="130">
        <v>10.45613578</v>
      </c>
      <c r="P41" s="130">
        <v>0.81857004</v>
      </c>
      <c r="Q41" s="130">
        <v>2.2424095799999999</v>
      </c>
      <c r="R41" s="130">
        <v>2.6978752199999998</v>
      </c>
      <c r="S41" s="130">
        <v>3.0291760000000001E-2</v>
      </c>
      <c r="T41" s="130">
        <v>1.7803491199999999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9">
        <v>41487</v>
      </c>
      <c r="B42" s="130">
        <v>3048.6436687</v>
      </c>
      <c r="C42" s="130">
        <v>1632.99721761</v>
      </c>
      <c r="D42" s="130">
        <v>52.80544793</v>
      </c>
      <c r="E42" s="130">
        <v>737.06833642000004</v>
      </c>
      <c r="F42" s="130">
        <v>1.59604433</v>
      </c>
      <c r="G42" s="130">
        <v>1.2176772899999999</v>
      </c>
      <c r="H42" s="130">
        <v>140.30169501</v>
      </c>
      <c r="I42" s="130">
        <v>376.99903148999999</v>
      </c>
      <c r="J42" s="130">
        <v>74.674007520000004</v>
      </c>
      <c r="K42" s="130">
        <v>3.6568541099999998</v>
      </c>
      <c r="L42" s="130">
        <v>2.8861159999999999</v>
      </c>
      <c r="M42" s="170" t="s">
        <v>186</v>
      </c>
      <c r="N42" s="130">
        <v>5.4306341099999997</v>
      </c>
      <c r="O42" s="130">
        <v>12.20017651</v>
      </c>
      <c r="P42" s="130">
        <v>0.78018681999999995</v>
      </c>
      <c r="Q42" s="130">
        <v>1.43458207</v>
      </c>
      <c r="R42" s="130">
        <v>2.7104281499999998</v>
      </c>
      <c r="S42" s="130">
        <v>1.7754010000000001E-2</v>
      </c>
      <c r="T42" s="130">
        <v>1.8674793199999999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9">
        <v>41518</v>
      </c>
      <c r="B43" s="130">
        <v>3076.73718646</v>
      </c>
      <c r="C43" s="130">
        <v>1656.2345712900001</v>
      </c>
      <c r="D43" s="130">
        <v>56.089662959999998</v>
      </c>
      <c r="E43" s="130">
        <v>734.92817006999996</v>
      </c>
      <c r="F43" s="130">
        <v>1.27024318</v>
      </c>
      <c r="G43" s="130">
        <v>1.3177456599999999</v>
      </c>
      <c r="H43" s="130">
        <v>134.20703662</v>
      </c>
      <c r="I43" s="130">
        <v>383.62108363999999</v>
      </c>
      <c r="J43" s="130">
        <v>70.881457069999996</v>
      </c>
      <c r="K43" s="130">
        <v>4.3986737400000004</v>
      </c>
      <c r="L43" s="130">
        <v>2.9488776900000002</v>
      </c>
      <c r="M43" s="170" t="s">
        <v>186</v>
      </c>
      <c r="N43" s="130">
        <v>6.1642666899999998</v>
      </c>
      <c r="O43" s="130">
        <v>18.156750120000002</v>
      </c>
      <c r="P43" s="130">
        <v>0.81161877000000004</v>
      </c>
      <c r="Q43" s="130">
        <v>1.27553107</v>
      </c>
      <c r="R43" s="130">
        <v>2.7928241200000001</v>
      </c>
      <c r="S43" s="130">
        <v>8.6300700000000001E-3</v>
      </c>
      <c r="T43" s="130">
        <v>1.6300437000000001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9">
        <v>41548</v>
      </c>
      <c r="B44" s="130">
        <v>2338.58789093</v>
      </c>
      <c r="C44" s="130">
        <v>937.26379809000002</v>
      </c>
      <c r="D44" s="130">
        <v>56.005589469999997</v>
      </c>
      <c r="E44" s="130">
        <v>715.67167427000004</v>
      </c>
      <c r="F44" s="130">
        <v>4.2943654799999997</v>
      </c>
      <c r="G44" s="130">
        <v>0.40275791999999999</v>
      </c>
      <c r="H44" s="130">
        <v>134.52224774000001</v>
      </c>
      <c r="I44" s="130">
        <v>384.41897205999999</v>
      </c>
      <c r="J44" s="130">
        <v>68.001154389999996</v>
      </c>
      <c r="K44" s="130">
        <v>5.2720313399999998</v>
      </c>
      <c r="L44" s="130">
        <v>2.9609207899999999</v>
      </c>
      <c r="M44" s="170" t="s">
        <v>186</v>
      </c>
      <c r="N44" s="130">
        <v>7.1475091199999996</v>
      </c>
      <c r="O44" s="130">
        <v>16.194562690000001</v>
      </c>
      <c r="P44" s="130">
        <v>0.89572565000000004</v>
      </c>
      <c r="Q44" s="130">
        <v>1.29233015</v>
      </c>
      <c r="R44" s="130">
        <v>2.8506942199999998</v>
      </c>
      <c r="S44" s="130">
        <v>1.9012830000000001E-2</v>
      </c>
      <c r="T44" s="130">
        <v>1.3745447200000001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9">
        <v>41579</v>
      </c>
      <c r="B45" s="130">
        <v>2385.21682667</v>
      </c>
      <c r="C45" s="130">
        <v>903.71847327</v>
      </c>
      <c r="D45" s="130">
        <v>56.199862840000002</v>
      </c>
      <c r="E45" s="130">
        <v>654.47514864000004</v>
      </c>
      <c r="F45" s="130">
        <v>4.3159072199999997</v>
      </c>
      <c r="G45" s="130">
        <v>0.55122806000000002</v>
      </c>
      <c r="H45" s="130">
        <v>133.28742213999999</v>
      </c>
      <c r="I45" s="130">
        <v>532.62571446000004</v>
      </c>
      <c r="J45" s="130">
        <v>68.498415390000005</v>
      </c>
      <c r="K45" s="130">
        <v>5.5532747000000002</v>
      </c>
      <c r="L45" s="130">
        <v>2.9479529800000002</v>
      </c>
      <c r="M45" s="170" t="s">
        <v>186</v>
      </c>
      <c r="N45" s="130">
        <v>7.0151884100000004</v>
      </c>
      <c r="O45" s="130">
        <v>9.1797915799999998</v>
      </c>
      <c r="P45" s="130">
        <v>0.81485985000000005</v>
      </c>
      <c r="Q45" s="130">
        <v>1.4941669200000001</v>
      </c>
      <c r="R45" s="130">
        <v>3.0808479599999998</v>
      </c>
      <c r="S45" s="130">
        <v>2.1084729999999999E-2</v>
      </c>
      <c r="T45" s="130">
        <v>1.4374875199999999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9">
        <v>41609</v>
      </c>
      <c r="B46" s="130">
        <v>2413.2233534299999</v>
      </c>
      <c r="C46" s="130">
        <v>823.20076259999996</v>
      </c>
      <c r="D46" s="130">
        <v>55.830457940000002</v>
      </c>
      <c r="E46" s="130">
        <v>628.58049028999994</v>
      </c>
      <c r="F46" s="130">
        <v>4.04133707</v>
      </c>
      <c r="G46" s="130">
        <v>0.50330927999999997</v>
      </c>
      <c r="H46" s="130">
        <v>128.35394932</v>
      </c>
      <c r="I46" s="130">
        <v>666.40380228000004</v>
      </c>
      <c r="J46" s="130">
        <v>72.197395389999997</v>
      </c>
      <c r="K46" s="130">
        <v>6.2025968999999996</v>
      </c>
      <c r="L46" s="130">
        <v>3.5957113299999999</v>
      </c>
      <c r="M46" s="170" t="s">
        <v>186</v>
      </c>
      <c r="N46" s="130">
        <v>7.9987166600000004</v>
      </c>
      <c r="O46" s="130">
        <v>6.2729354099999997</v>
      </c>
      <c r="P46" s="130">
        <v>4.37223323</v>
      </c>
      <c r="Q46" s="130">
        <v>1.2796194700000001</v>
      </c>
      <c r="R46" s="130">
        <v>3.1326322800000002</v>
      </c>
      <c r="S46" s="130">
        <v>2.0606309999999999E-2</v>
      </c>
      <c r="T46" s="130">
        <v>1.2367976700000001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9">
        <v>41640</v>
      </c>
      <c r="B47" s="130">
        <v>2427.3291605099998</v>
      </c>
      <c r="C47" s="130">
        <v>856.18182420000005</v>
      </c>
      <c r="D47" s="130">
        <v>56.150330070000003</v>
      </c>
      <c r="E47" s="130">
        <v>588.46155170999998</v>
      </c>
      <c r="F47" s="130">
        <v>3.6327226700000002</v>
      </c>
      <c r="G47" s="130">
        <v>0.71199888</v>
      </c>
      <c r="H47" s="130">
        <v>127.77064916</v>
      </c>
      <c r="I47" s="130">
        <v>681.99689222999996</v>
      </c>
      <c r="J47" s="130">
        <v>78.127247220000001</v>
      </c>
      <c r="K47" s="130">
        <v>6.2419584099999996</v>
      </c>
      <c r="L47" s="130">
        <v>3.61417089</v>
      </c>
      <c r="M47" s="170" t="s">
        <v>186</v>
      </c>
      <c r="N47" s="130">
        <v>8.1036645899999993</v>
      </c>
      <c r="O47" s="130">
        <v>6.3686188399999999</v>
      </c>
      <c r="P47" s="130">
        <v>4.4228908899999997</v>
      </c>
      <c r="Q47" s="130">
        <v>1.0148002700000001</v>
      </c>
      <c r="R47" s="130">
        <v>3.1333986299999999</v>
      </c>
      <c r="S47" s="130">
        <v>7.5087000000000001E-3</v>
      </c>
      <c r="T47" s="130">
        <v>1.3889331499999999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9">
        <v>41671</v>
      </c>
      <c r="B48" s="130">
        <v>2215.5150736999999</v>
      </c>
      <c r="C48" s="130">
        <v>727.16190472000005</v>
      </c>
      <c r="D48" s="130">
        <v>61.143040550000002</v>
      </c>
      <c r="E48" s="130">
        <v>641.17079201000001</v>
      </c>
      <c r="F48" s="130">
        <v>2.15126858</v>
      </c>
      <c r="G48" s="130">
        <v>0.67604120999999995</v>
      </c>
      <c r="H48" s="130">
        <v>144.54275034</v>
      </c>
      <c r="I48" s="130">
        <v>517.50562772000001</v>
      </c>
      <c r="J48" s="130">
        <v>87.570733110000006</v>
      </c>
      <c r="K48" s="130">
        <v>6.9363485000000003</v>
      </c>
      <c r="L48" s="130">
        <v>3.7084267299999998</v>
      </c>
      <c r="M48" s="170" t="s">
        <v>186</v>
      </c>
      <c r="N48" s="130">
        <v>4.2107398399999996</v>
      </c>
      <c r="O48" s="130">
        <v>7.8737553399999998</v>
      </c>
      <c r="P48" s="130">
        <v>4.60679529</v>
      </c>
      <c r="Q48" s="130">
        <v>1.0190940100000001</v>
      </c>
      <c r="R48" s="130">
        <v>3.3632549300000001</v>
      </c>
      <c r="S48" s="130">
        <v>1.1891789999999999E-2</v>
      </c>
      <c r="T48" s="130">
        <v>1.86260903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9">
        <v>41699</v>
      </c>
      <c r="B49" s="130">
        <v>2415.76692456</v>
      </c>
      <c r="C49" s="130">
        <v>901.76309417000004</v>
      </c>
      <c r="D49" s="130">
        <v>64.825854649999997</v>
      </c>
      <c r="E49" s="130">
        <v>633.69572235999999</v>
      </c>
      <c r="F49" s="130">
        <v>0.43690321999999998</v>
      </c>
      <c r="G49" s="130">
        <v>0.55716845999999998</v>
      </c>
      <c r="H49" s="130">
        <v>152.02354611999999</v>
      </c>
      <c r="I49" s="130">
        <v>536.50376074999997</v>
      </c>
      <c r="J49" s="130">
        <v>91.470149210000002</v>
      </c>
      <c r="K49" s="130">
        <v>7.2342129399999999</v>
      </c>
      <c r="L49" s="130">
        <v>3.64206853</v>
      </c>
      <c r="M49" s="170" t="s">
        <v>186</v>
      </c>
      <c r="N49" s="130">
        <v>4.3806570999999996</v>
      </c>
      <c r="O49" s="130">
        <v>8.6407516900000001</v>
      </c>
      <c r="P49" s="130">
        <v>4.5608367899999998</v>
      </c>
      <c r="Q49" s="130">
        <v>1.0126994499999999</v>
      </c>
      <c r="R49" s="130">
        <v>3.4230696900000002</v>
      </c>
      <c r="S49" s="130">
        <v>2.9948399999999999E-3</v>
      </c>
      <c r="T49" s="130">
        <v>1.59343459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9">
        <v>41730</v>
      </c>
      <c r="B50" s="130">
        <v>2587.9999415799998</v>
      </c>
      <c r="C50" s="130">
        <v>984.63956695000002</v>
      </c>
      <c r="D50" s="130">
        <v>66.030361490000004</v>
      </c>
      <c r="E50" s="130">
        <v>690.78792668000006</v>
      </c>
      <c r="F50" s="130">
        <v>0.41612753000000002</v>
      </c>
      <c r="G50" s="130">
        <v>0.46563402999999998</v>
      </c>
      <c r="H50" s="130">
        <v>155.16111174</v>
      </c>
      <c r="I50" s="130">
        <v>562.76294492</v>
      </c>
      <c r="J50" s="130">
        <v>91.678573150000005</v>
      </c>
      <c r="K50" s="130">
        <v>7.4626065800000001</v>
      </c>
      <c r="L50" s="130">
        <v>3.5754988999999999</v>
      </c>
      <c r="M50" s="170" t="s">
        <v>186</v>
      </c>
      <c r="N50" s="130">
        <v>6.2251289099999996</v>
      </c>
      <c r="O50" s="130">
        <v>8.9987870099999991</v>
      </c>
      <c r="P50" s="130">
        <v>4.4658606000000001</v>
      </c>
      <c r="Q50" s="130">
        <v>0.18423432000000001</v>
      </c>
      <c r="R50" s="130">
        <v>3.4754872899999998</v>
      </c>
      <c r="S50" s="130">
        <v>1.6E-7</v>
      </c>
      <c r="T50" s="130">
        <v>1.67009132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9">
        <v>41760</v>
      </c>
      <c r="B51" s="130">
        <v>2619.1641659500001</v>
      </c>
      <c r="C51" s="130">
        <v>982.20107858999995</v>
      </c>
      <c r="D51" s="130">
        <v>71.594551409999994</v>
      </c>
      <c r="E51" s="130">
        <v>711.26225861</v>
      </c>
      <c r="F51" s="130">
        <v>1.06350967</v>
      </c>
      <c r="G51" s="130">
        <v>0.42977155</v>
      </c>
      <c r="H51" s="130">
        <v>158.04909246</v>
      </c>
      <c r="I51" s="130">
        <v>563.70998498999995</v>
      </c>
      <c r="J51" s="130">
        <v>90.983710639999998</v>
      </c>
      <c r="K51" s="130">
        <v>7.4480150600000004</v>
      </c>
      <c r="L51" s="130">
        <v>3.4603895200000001</v>
      </c>
      <c r="M51" s="170" t="s">
        <v>186</v>
      </c>
      <c r="N51" s="130">
        <v>10.147351219999999</v>
      </c>
      <c r="O51" s="130">
        <v>9.3254615300000001</v>
      </c>
      <c r="P51" s="130">
        <v>4.3871154199999998</v>
      </c>
      <c r="Q51" s="130">
        <v>1.4906290000000001E-2</v>
      </c>
      <c r="R51" s="130">
        <v>3.5665488700000001</v>
      </c>
      <c r="S51" s="130">
        <v>9.0001600000000001E-3</v>
      </c>
      <c r="T51" s="130">
        <v>1.51141996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9">
        <v>41791</v>
      </c>
      <c r="B52" s="130">
        <v>2357.9309776599998</v>
      </c>
      <c r="C52" s="130">
        <v>961.75602687000003</v>
      </c>
      <c r="D52" s="130">
        <v>5.1981200799999998</v>
      </c>
      <c r="E52" s="130">
        <v>610.95335373</v>
      </c>
      <c r="F52" s="130">
        <v>2.2425797799999998</v>
      </c>
      <c r="G52" s="130">
        <v>0.35035360999999998</v>
      </c>
      <c r="H52" s="130">
        <v>88.027727299999995</v>
      </c>
      <c r="I52" s="130">
        <v>559.14405025999997</v>
      </c>
      <c r="J52" s="130">
        <v>89.738998330000001</v>
      </c>
      <c r="K52" s="130">
        <v>7.4186663099999999</v>
      </c>
      <c r="L52" s="130">
        <v>3.3565517599999999</v>
      </c>
      <c r="M52" s="170" t="s">
        <v>186</v>
      </c>
      <c r="N52" s="130">
        <v>10.43991136</v>
      </c>
      <c r="O52" s="130">
        <v>9.4437970799999995</v>
      </c>
      <c r="P52" s="130">
        <v>4.4697764299999996</v>
      </c>
      <c r="Q52" s="130">
        <v>1.239849E-2</v>
      </c>
      <c r="R52" s="130">
        <v>3.5634128600000001</v>
      </c>
      <c r="S52" s="130">
        <v>1.6E-7</v>
      </c>
      <c r="T52" s="130">
        <v>1.81525325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9">
        <v>41821</v>
      </c>
      <c r="B53" s="130">
        <v>2379.4530990200001</v>
      </c>
      <c r="C53" s="130">
        <v>956.31741451000005</v>
      </c>
      <c r="D53" s="130">
        <v>4.9921682299999999</v>
      </c>
      <c r="E53" s="130">
        <v>637.90768653999999</v>
      </c>
      <c r="F53" s="130">
        <v>3.71328681</v>
      </c>
      <c r="G53" s="130">
        <v>0.18674256</v>
      </c>
      <c r="H53" s="130">
        <v>73.639862019999995</v>
      </c>
      <c r="I53" s="130">
        <v>572.62542011000005</v>
      </c>
      <c r="J53" s="130">
        <v>89.785270909999994</v>
      </c>
      <c r="K53" s="130">
        <v>7.4758947300000003</v>
      </c>
      <c r="L53" s="130">
        <v>3.29950185</v>
      </c>
      <c r="M53" s="170" t="s">
        <v>186</v>
      </c>
      <c r="N53" s="130">
        <v>10.081558619999999</v>
      </c>
      <c r="O53" s="130">
        <v>9.7092339699999997</v>
      </c>
      <c r="P53" s="130">
        <v>4.4281941099999997</v>
      </c>
      <c r="Q53" s="130">
        <v>9.0485419999999997E-2</v>
      </c>
      <c r="R53" s="130">
        <v>3.4253739900000002</v>
      </c>
      <c r="S53" s="130">
        <v>8.1619999999999994E-5</v>
      </c>
      <c r="T53" s="130">
        <v>1.7749230199999999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9">
        <v>41852</v>
      </c>
      <c r="B54" s="130">
        <v>2375.3050933300001</v>
      </c>
      <c r="C54" s="130">
        <v>989.63256674000002</v>
      </c>
      <c r="D54" s="130">
        <v>4.7479827600000002</v>
      </c>
      <c r="E54" s="130">
        <v>660.30711890999999</v>
      </c>
      <c r="F54" s="130">
        <v>4.1176443699999998</v>
      </c>
      <c r="G54" s="130">
        <v>0.23370583</v>
      </c>
      <c r="H54" s="130">
        <v>76.968036639999994</v>
      </c>
      <c r="I54" s="130">
        <v>503.11239365</v>
      </c>
      <c r="J54" s="130">
        <v>93.353528339999997</v>
      </c>
      <c r="K54" s="130">
        <v>7.8404139500000003</v>
      </c>
      <c r="L54" s="130">
        <v>3.2850615900000002</v>
      </c>
      <c r="M54" s="170" t="s">
        <v>186</v>
      </c>
      <c r="N54" s="130">
        <v>11.3382003</v>
      </c>
      <c r="O54" s="130">
        <v>10.912665560000001</v>
      </c>
      <c r="P54" s="130">
        <v>4.3379145499999998</v>
      </c>
      <c r="Q54" s="130">
        <v>1.499983E-2</v>
      </c>
      <c r="R54" s="130">
        <v>3.5154302999999998</v>
      </c>
      <c r="S54" s="130">
        <v>9.0379999999999999E-5</v>
      </c>
      <c r="T54" s="130">
        <v>1.58733963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9">
        <v>41883</v>
      </c>
      <c r="B55" s="130">
        <v>2217.09024572</v>
      </c>
      <c r="C55" s="130">
        <v>998.57863368999995</v>
      </c>
      <c r="D55" s="130">
        <v>4.5122237399999996</v>
      </c>
      <c r="E55" s="130">
        <v>619.95338418999995</v>
      </c>
      <c r="F55" s="130">
        <v>3.9941997200000001</v>
      </c>
      <c r="G55" s="130">
        <v>0.31295968000000002</v>
      </c>
      <c r="H55" s="130">
        <v>74.925448720000006</v>
      </c>
      <c r="I55" s="130">
        <v>389.69591911999999</v>
      </c>
      <c r="J55" s="130">
        <v>85.934983130000006</v>
      </c>
      <c r="K55" s="130">
        <v>7.5882116699999997</v>
      </c>
      <c r="L55" s="130">
        <v>3.2712142800000001</v>
      </c>
      <c r="M55" s="170" t="s">
        <v>186</v>
      </c>
      <c r="N55" s="130">
        <v>8.4908962399999997</v>
      </c>
      <c r="O55" s="130">
        <v>10.53522727</v>
      </c>
      <c r="P55" s="130">
        <v>4.2665983199999999</v>
      </c>
      <c r="Q55" s="130">
        <v>7.2655730000000002E-2</v>
      </c>
      <c r="R55" s="130">
        <v>3.4290995</v>
      </c>
      <c r="S55" s="130">
        <v>8.1619999999999994E-5</v>
      </c>
      <c r="T55" s="130">
        <v>1.5285091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9">
        <v>41913</v>
      </c>
      <c r="B56" s="130">
        <v>2187.0719040899999</v>
      </c>
      <c r="C56" s="130">
        <v>986.57517388999997</v>
      </c>
      <c r="D56" s="130">
        <v>4.0772649000000003</v>
      </c>
      <c r="E56" s="130">
        <v>608.80365069000004</v>
      </c>
      <c r="F56" s="130">
        <v>3.59819596</v>
      </c>
      <c r="G56" s="130">
        <v>0.30593113</v>
      </c>
      <c r="H56" s="130">
        <v>74.801882419999998</v>
      </c>
      <c r="I56" s="130">
        <v>380.29833274999999</v>
      </c>
      <c r="J56" s="130">
        <v>86.585725210000007</v>
      </c>
      <c r="K56" s="130">
        <v>9.2551602299999995</v>
      </c>
      <c r="L56" s="130">
        <v>3.1248533300000001</v>
      </c>
      <c r="M56" s="170" t="s">
        <v>186</v>
      </c>
      <c r="N56" s="130">
        <v>9.2948778599999997</v>
      </c>
      <c r="O56" s="130">
        <v>10.671468880000001</v>
      </c>
      <c r="P56" s="130">
        <v>4.6331510700000003</v>
      </c>
      <c r="Q56" s="130">
        <v>7.3081259999999995E-2</v>
      </c>
      <c r="R56" s="130">
        <v>3.4638399600000001</v>
      </c>
      <c r="S56" s="130">
        <v>8.1619999999999994E-5</v>
      </c>
      <c r="T56" s="130">
        <v>1.50923293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9">
        <v>41944</v>
      </c>
      <c r="B57" s="130">
        <v>2359.62850127</v>
      </c>
      <c r="C57" s="130">
        <v>1126.8759703000001</v>
      </c>
      <c r="D57" s="130">
        <v>3.6950025900000001</v>
      </c>
      <c r="E57" s="130">
        <v>620.43914656000004</v>
      </c>
      <c r="F57" s="130">
        <v>3.45376525</v>
      </c>
      <c r="G57" s="130">
        <v>0.35542148000000001</v>
      </c>
      <c r="H57" s="130">
        <v>80.966780200000002</v>
      </c>
      <c r="I57" s="130">
        <v>392.20698799000002</v>
      </c>
      <c r="J57" s="130">
        <v>91.054549539999996</v>
      </c>
      <c r="K57" s="130">
        <v>7.00939055</v>
      </c>
      <c r="L57" s="130">
        <v>3.1387261500000001</v>
      </c>
      <c r="M57" s="170" t="s">
        <v>186</v>
      </c>
      <c r="N57" s="130">
        <v>8.4700423800000006</v>
      </c>
      <c r="O57" s="130">
        <v>12.195715059999999</v>
      </c>
      <c r="P57" s="130">
        <v>4.5614656900000004</v>
      </c>
      <c r="Q57" s="130">
        <v>1.2422620000000001E-2</v>
      </c>
      <c r="R57" s="130">
        <v>3.6420959800000001</v>
      </c>
      <c r="S57" s="130">
        <v>1.3720000000000001E-5</v>
      </c>
      <c r="T57" s="130">
        <v>1.55100521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9">
        <v>41974</v>
      </c>
      <c r="B58" s="130">
        <v>2449.6355497499999</v>
      </c>
      <c r="C58" s="130">
        <v>1188.24577492</v>
      </c>
      <c r="D58" s="130">
        <v>3.1923443699999998</v>
      </c>
      <c r="E58" s="130">
        <v>648.55382365000003</v>
      </c>
      <c r="F58" s="130">
        <v>3.4601578399999999</v>
      </c>
      <c r="G58" s="130">
        <v>0.33232337000000001</v>
      </c>
      <c r="H58" s="130">
        <v>83.243367539999994</v>
      </c>
      <c r="I58" s="130">
        <v>398.17577469000003</v>
      </c>
      <c r="J58" s="130">
        <v>87.836097940000002</v>
      </c>
      <c r="K58" s="130">
        <v>7.3052455299999997</v>
      </c>
      <c r="L58" s="130">
        <v>3.1092206500000001</v>
      </c>
      <c r="M58" s="170" t="s">
        <v>186</v>
      </c>
      <c r="N58" s="130">
        <v>7.0579490600000003</v>
      </c>
      <c r="O58" s="130">
        <v>12.829653499999999</v>
      </c>
      <c r="P58" s="130">
        <v>0.97352399999999994</v>
      </c>
      <c r="Q58" s="130">
        <v>1.279395E-2</v>
      </c>
      <c r="R58" s="130">
        <v>3.68351826</v>
      </c>
      <c r="S58" s="130">
        <v>1.3720000000000001E-5</v>
      </c>
      <c r="T58" s="130">
        <v>1.6239667600000001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9">
        <v>42005</v>
      </c>
      <c r="B59" s="130">
        <v>2436.9037282700001</v>
      </c>
      <c r="C59" s="130">
        <v>1203.5770117100001</v>
      </c>
      <c r="D59" s="130">
        <v>3.43022749</v>
      </c>
      <c r="E59" s="130">
        <v>612.56839364999996</v>
      </c>
      <c r="F59" s="130">
        <v>2.97246985</v>
      </c>
      <c r="G59" s="130">
        <v>0.40606347999999998</v>
      </c>
      <c r="H59" s="130">
        <v>84.265314759999995</v>
      </c>
      <c r="I59" s="130">
        <v>403.32529189000002</v>
      </c>
      <c r="J59" s="130">
        <v>89.393115690000002</v>
      </c>
      <c r="K59" s="130">
        <v>7.5542919399999997</v>
      </c>
      <c r="L59" s="130">
        <v>2.8969850300000002</v>
      </c>
      <c r="M59" s="170" t="s">
        <v>186</v>
      </c>
      <c r="N59" s="130">
        <v>7.1935358200000001</v>
      </c>
      <c r="O59" s="130">
        <v>13.15942572</v>
      </c>
      <c r="P59" s="130">
        <v>1.0217937100000001</v>
      </c>
      <c r="Q59" s="130">
        <v>1.3118619999999999E-2</v>
      </c>
      <c r="R59" s="130">
        <v>3.7152290300000002</v>
      </c>
      <c r="S59" s="130">
        <v>1.6E-7</v>
      </c>
      <c r="T59" s="130">
        <v>1.4114597200000001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9">
        <v>42036</v>
      </c>
      <c r="B60" s="130">
        <v>3083.94042967</v>
      </c>
      <c r="C60" s="130">
        <v>1633.0305115599999</v>
      </c>
      <c r="D60" s="130">
        <v>0.99688197000000001</v>
      </c>
      <c r="E60" s="130">
        <v>714.14660644000003</v>
      </c>
      <c r="F60" s="130">
        <v>2.3796752900000002</v>
      </c>
      <c r="G60" s="130">
        <v>0.74619336000000003</v>
      </c>
      <c r="H60" s="130">
        <v>112.72705243999999</v>
      </c>
      <c r="I60" s="130">
        <v>451.16909748</v>
      </c>
      <c r="J60" s="130">
        <v>115.22803737</v>
      </c>
      <c r="K60" s="130">
        <v>11.60610586</v>
      </c>
      <c r="L60" s="130">
        <v>2.9465507299999998</v>
      </c>
      <c r="M60" s="170" t="s">
        <v>186</v>
      </c>
      <c r="N60" s="130">
        <v>10.148572079999999</v>
      </c>
      <c r="O60" s="130">
        <v>22.028216629999999</v>
      </c>
      <c r="P60" s="130">
        <v>0.64630178000000005</v>
      </c>
      <c r="Q60" s="130">
        <v>6.7000000000000002E-6</v>
      </c>
      <c r="R60" s="130">
        <v>4.7870323199999998</v>
      </c>
      <c r="S60" s="130">
        <v>1.6E-7</v>
      </c>
      <c r="T60" s="130">
        <v>1.3535874999999999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9">
        <v>42064</v>
      </c>
      <c r="B61" s="130">
        <v>2766.7150307500001</v>
      </c>
      <c r="C61" s="130">
        <v>1409.61089737</v>
      </c>
      <c r="D61" s="130">
        <v>3.0415107199999998</v>
      </c>
      <c r="E61" s="130">
        <v>677.26382221999995</v>
      </c>
      <c r="F61" s="130">
        <v>2.3979122300000002</v>
      </c>
      <c r="G61" s="130">
        <v>0.1762589</v>
      </c>
      <c r="H61" s="130">
        <v>99.671624480000006</v>
      </c>
      <c r="I61" s="130">
        <v>427.36598599000001</v>
      </c>
      <c r="J61" s="130">
        <v>95.400965229999997</v>
      </c>
      <c r="K61" s="130">
        <v>9.9799586399999995</v>
      </c>
      <c r="L61" s="130">
        <v>2.7881263299999999</v>
      </c>
      <c r="M61" s="170" t="s">
        <v>186</v>
      </c>
      <c r="N61" s="130">
        <v>13.86410485</v>
      </c>
      <c r="O61" s="130">
        <v>18.703979919999998</v>
      </c>
      <c r="P61" s="130">
        <v>0.78540297999999997</v>
      </c>
      <c r="Q61" s="130">
        <v>6.8600000000000004E-6</v>
      </c>
      <c r="R61" s="130">
        <v>4.4358505600000004</v>
      </c>
      <c r="S61" s="130">
        <v>1.2104000000000001E-4</v>
      </c>
      <c r="T61" s="130">
        <v>1.22850243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9">
        <v>42095</v>
      </c>
      <c r="B62" s="130">
        <v>2493.8720806599999</v>
      </c>
      <c r="C62" s="130">
        <v>1218.8523275699999</v>
      </c>
      <c r="D62" s="130">
        <v>2.5701699800000002</v>
      </c>
      <c r="E62" s="130">
        <v>629.68307428000003</v>
      </c>
      <c r="F62" s="130">
        <v>2.4020290100000001</v>
      </c>
      <c r="G62" s="130">
        <v>0.27030401999999998</v>
      </c>
      <c r="H62" s="130">
        <v>92.026691799999995</v>
      </c>
      <c r="I62" s="130">
        <v>409.46545283</v>
      </c>
      <c r="J62" s="130">
        <v>87.548408910000006</v>
      </c>
      <c r="K62" s="130">
        <v>9.0556993499999994</v>
      </c>
      <c r="L62" s="130">
        <v>2.1487025499999999</v>
      </c>
      <c r="M62" s="170" t="s">
        <v>186</v>
      </c>
      <c r="N62" s="130">
        <v>17.00709852</v>
      </c>
      <c r="O62" s="130">
        <v>16.905360269999999</v>
      </c>
      <c r="P62" s="130">
        <v>0.59769967000000002</v>
      </c>
      <c r="Q62" s="130">
        <v>7.0199999999999997E-6</v>
      </c>
      <c r="R62" s="130">
        <v>4.1378611599999999</v>
      </c>
      <c r="S62" s="130">
        <v>1.2089E-4</v>
      </c>
      <c r="T62" s="130">
        <v>1.20107283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9">
        <v>42125</v>
      </c>
      <c r="B63" s="130">
        <v>2380.4489728600001</v>
      </c>
      <c r="C63" s="130">
        <v>1183.88594792</v>
      </c>
      <c r="D63" s="130">
        <v>2.1165895199999998</v>
      </c>
      <c r="E63" s="130">
        <v>625.72808998000005</v>
      </c>
      <c r="F63" s="130">
        <v>2.4109697300000001</v>
      </c>
      <c r="G63" s="130">
        <v>0.24408616</v>
      </c>
      <c r="H63" s="130">
        <v>36.015406720000001</v>
      </c>
      <c r="I63" s="130">
        <v>406.67075015</v>
      </c>
      <c r="J63" s="130">
        <v>87.427142590000003</v>
      </c>
      <c r="K63" s="130">
        <v>8.8708608200000008</v>
      </c>
      <c r="L63" s="130">
        <v>1.9066801900000001</v>
      </c>
      <c r="M63" s="170" t="s">
        <v>186</v>
      </c>
      <c r="N63" s="130">
        <v>20.627186640000001</v>
      </c>
      <c r="O63" s="130">
        <v>0.66533352999999995</v>
      </c>
      <c r="P63" s="130">
        <v>0.55885423000000001</v>
      </c>
      <c r="Q63" s="130">
        <v>7.1799999999999999E-6</v>
      </c>
      <c r="R63" s="130">
        <v>2.15308484</v>
      </c>
      <c r="S63" s="130">
        <v>3.5281499999999999E-3</v>
      </c>
      <c r="T63" s="130">
        <v>1.1644545100000001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9">
        <v>42156</v>
      </c>
      <c r="B64" s="130">
        <v>2372.0612503799998</v>
      </c>
      <c r="C64" s="130">
        <v>1196.5254824599999</v>
      </c>
      <c r="D64" s="130">
        <v>1.7370978100000001</v>
      </c>
      <c r="E64" s="130">
        <v>640.62712714999998</v>
      </c>
      <c r="F64" s="130">
        <v>2.4287331999999999</v>
      </c>
      <c r="G64" s="130">
        <v>0.32898472000000001</v>
      </c>
      <c r="H64" s="130">
        <v>35.111688549999997</v>
      </c>
      <c r="I64" s="130">
        <v>365.64093379000002</v>
      </c>
      <c r="J64" s="130">
        <v>88.533386910000004</v>
      </c>
      <c r="K64" s="130">
        <v>7.9781793199999997</v>
      </c>
      <c r="L64" s="130">
        <v>1.91563086</v>
      </c>
      <c r="M64" s="170" t="s">
        <v>186</v>
      </c>
      <c r="N64" s="130">
        <v>26.612692160000002</v>
      </c>
      <c r="O64" s="130">
        <v>0.69999058999999997</v>
      </c>
      <c r="P64" s="130">
        <v>0.62566931999999997</v>
      </c>
      <c r="Q64" s="130">
        <v>7.23137E-3</v>
      </c>
      <c r="R64" s="130">
        <v>2.09810557</v>
      </c>
      <c r="S64" s="130">
        <v>1.014732E-2</v>
      </c>
      <c r="T64" s="130">
        <v>1.1801692800000001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9">
        <v>42186</v>
      </c>
      <c r="B65" s="130">
        <v>2409.8711899099999</v>
      </c>
      <c r="C65" s="130">
        <v>1217.97798859</v>
      </c>
      <c r="D65" s="130">
        <v>1.2946494</v>
      </c>
      <c r="E65" s="130">
        <v>661.62522619000003</v>
      </c>
      <c r="F65" s="130">
        <v>2.330263</v>
      </c>
      <c r="G65" s="130">
        <v>0.36887499000000001</v>
      </c>
      <c r="H65" s="130">
        <v>35.459095429999998</v>
      </c>
      <c r="I65" s="130">
        <v>357.68420024</v>
      </c>
      <c r="J65" s="130">
        <v>89.946636990000002</v>
      </c>
      <c r="K65" s="130">
        <v>8.3107037300000002</v>
      </c>
      <c r="L65" s="130">
        <v>1.96357377</v>
      </c>
      <c r="M65" s="170" t="s">
        <v>186</v>
      </c>
      <c r="N65" s="130">
        <v>28.215120630000001</v>
      </c>
      <c r="O65" s="130">
        <v>0.74007442999999995</v>
      </c>
      <c r="P65" s="130">
        <v>0.64968364999999995</v>
      </c>
      <c r="Q65" s="130">
        <v>7.5599999999999996E-6</v>
      </c>
      <c r="R65" s="130">
        <v>2.0669271400000002</v>
      </c>
      <c r="S65" s="130">
        <v>4.0297E-4</v>
      </c>
      <c r="T65" s="130">
        <v>1.2377612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9">
        <v>42217</v>
      </c>
      <c r="B66" s="130">
        <v>2434.4223367599998</v>
      </c>
      <c r="C66" s="130">
        <v>1198.84788086</v>
      </c>
      <c r="D66" s="130">
        <v>1.12318396</v>
      </c>
      <c r="E66" s="130">
        <v>700.07243559000005</v>
      </c>
      <c r="F66" s="130">
        <v>16.154253919999999</v>
      </c>
      <c r="G66" s="130">
        <v>0.29966334</v>
      </c>
      <c r="H66" s="130">
        <v>35.573432089999997</v>
      </c>
      <c r="I66" s="130">
        <v>346.02615027000002</v>
      </c>
      <c r="J66" s="130">
        <v>89.474433980000001</v>
      </c>
      <c r="K66" s="130">
        <v>8.2172307199999999</v>
      </c>
      <c r="L66" s="130">
        <v>1.96158634</v>
      </c>
      <c r="M66" s="170" t="s">
        <v>186</v>
      </c>
      <c r="N66" s="130">
        <v>31.83121916</v>
      </c>
      <c r="O66" s="130">
        <v>0.72377888000000001</v>
      </c>
      <c r="P66" s="130">
        <v>0.76625441999999999</v>
      </c>
      <c r="Q66" s="130">
        <v>7.7500000000000003E-6</v>
      </c>
      <c r="R66" s="130">
        <v>2.05382518</v>
      </c>
      <c r="S66" s="130">
        <v>3.8000000000000001E-7</v>
      </c>
      <c r="T66" s="130">
        <v>1.29699992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9">
        <v>42248</v>
      </c>
      <c r="B67" s="130">
        <v>2328.10126958</v>
      </c>
      <c r="C67" s="130">
        <v>1207.1816433399999</v>
      </c>
      <c r="D67" s="130">
        <v>1.13895989</v>
      </c>
      <c r="E67" s="130">
        <v>602.24217354999996</v>
      </c>
      <c r="F67" s="130">
        <v>3.25658709</v>
      </c>
      <c r="G67" s="130">
        <v>0.28819222999999999</v>
      </c>
      <c r="H67" s="130">
        <v>35.690081749999997</v>
      </c>
      <c r="I67" s="130">
        <v>342.05397368000001</v>
      </c>
      <c r="J67" s="130">
        <v>89.252373579999997</v>
      </c>
      <c r="K67" s="130">
        <v>8.3778259599999991</v>
      </c>
      <c r="L67" s="130">
        <v>1.40040381</v>
      </c>
      <c r="M67" s="170" t="s">
        <v>186</v>
      </c>
      <c r="N67" s="130">
        <v>32.29377307</v>
      </c>
      <c r="O67" s="130">
        <v>0.75525635000000002</v>
      </c>
      <c r="P67" s="130">
        <v>0.82650075999999995</v>
      </c>
      <c r="Q67" s="130">
        <v>2.1800000000000001E-5</v>
      </c>
      <c r="R67" s="130">
        <v>2.00628268</v>
      </c>
      <c r="S67" s="130">
        <v>2.88E-6</v>
      </c>
      <c r="T67" s="130">
        <v>1.33721716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9">
        <v>42278</v>
      </c>
      <c r="B68" s="130">
        <v>2318.3821093699999</v>
      </c>
      <c r="C68" s="130">
        <v>1232.05746234</v>
      </c>
      <c r="D68" s="130">
        <v>1.09561653</v>
      </c>
      <c r="E68" s="130">
        <v>556.28192207999996</v>
      </c>
      <c r="F68" s="130">
        <v>3.1803069000000002</v>
      </c>
      <c r="G68" s="130">
        <v>0.21053263</v>
      </c>
      <c r="H68" s="130">
        <v>13.009959419999999</v>
      </c>
      <c r="I68" s="130">
        <v>374.20471322999998</v>
      </c>
      <c r="J68" s="130">
        <v>90.664492969999998</v>
      </c>
      <c r="K68" s="130">
        <v>8.9617253399999992</v>
      </c>
      <c r="L68" s="130">
        <v>1.4236892999999999</v>
      </c>
      <c r="M68" s="170" t="s">
        <v>186</v>
      </c>
      <c r="N68" s="130">
        <v>32.402828710000001</v>
      </c>
      <c r="O68" s="130">
        <v>0.79219307999999999</v>
      </c>
      <c r="P68" s="130">
        <v>0.77860026000000004</v>
      </c>
      <c r="Q68" s="130">
        <v>8.1200000000000002E-6</v>
      </c>
      <c r="R68" s="130">
        <v>2.0078504700000002</v>
      </c>
      <c r="S68" s="130">
        <v>2.2000000000000001E-7</v>
      </c>
      <c r="T68" s="130">
        <v>1.3102077700000001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9">
        <v>42309</v>
      </c>
      <c r="B69" s="130">
        <v>2403.3935812300001</v>
      </c>
      <c r="C69" s="130">
        <v>1293.32311488</v>
      </c>
      <c r="D69" s="130">
        <v>1.07171836</v>
      </c>
      <c r="E69" s="130">
        <v>573.58835535000003</v>
      </c>
      <c r="F69" s="130">
        <v>3.3614888399999998</v>
      </c>
      <c r="G69" s="130">
        <v>0.20199734</v>
      </c>
      <c r="H69" s="130">
        <v>12.97412016</v>
      </c>
      <c r="I69" s="130">
        <v>377.98253205999998</v>
      </c>
      <c r="J69" s="130">
        <v>93.034411270000007</v>
      </c>
      <c r="K69" s="130">
        <v>9.5892335600000003</v>
      </c>
      <c r="L69" s="130">
        <v>1.4748069800000001</v>
      </c>
      <c r="M69" s="170" t="s">
        <v>186</v>
      </c>
      <c r="N69" s="130">
        <v>31.75768909</v>
      </c>
      <c r="O69" s="130">
        <v>0.75506972999999999</v>
      </c>
      <c r="P69" s="130">
        <v>0.74613379000000002</v>
      </c>
      <c r="Q69" s="130">
        <v>8.3100000000000001E-6</v>
      </c>
      <c r="R69" s="130">
        <v>1.9991660600000001</v>
      </c>
      <c r="S69" s="130">
        <v>2.996064E-2</v>
      </c>
      <c r="T69" s="130">
        <v>1.5037748099999999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9">
        <v>42339</v>
      </c>
      <c r="B70" s="130">
        <v>2366.6874648399998</v>
      </c>
      <c r="C70" s="130">
        <v>1256.6114288700001</v>
      </c>
      <c r="D70" s="130">
        <v>0.73009586999999998</v>
      </c>
      <c r="E70" s="130">
        <v>567.46441305999997</v>
      </c>
      <c r="F70" s="130">
        <v>0.27628504999999998</v>
      </c>
      <c r="G70" s="130">
        <v>0.32562735999999998</v>
      </c>
      <c r="H70" s="130">
        <v>14.47977468</v>
      </c>
      <c r="I70" s="130">
        <v>395.09583336999998</v>
      </c>
      <c r="J70" s="130">
        <v>86.457913320000003</v>
      </c>
      <c r="K70" s="130">
        <v>8.6745216799999998</v>
      </c>
      <c r="L70" s="130">
        <v>1.07443114</v>
      </c>
      <c r="M70" s="170" t="s">
        <v>186</v>
      </c>
      <c r="N70" s="130">
        <v>31.52695224</v>
      </c>
      <c r="O70" s="130">
        <v>0.33325117999999998</v>
      </c>
      <c r="P70" s="130">
        <v>0.66198725999999997</v>
      </c>
      <c r="Q70" s="130">
        <v>5.0006800000000004E-3</v>
      </c>
      <c r="R70" s="130">
        <v>1.4367325200000001</v>
      </c>
      <c r="S70" s="130">
        <v>2.5253959999999999E-2</v>
      </c>
      <c r="T70" s="130">
        <v>1.5079625999999999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9">
        <v>42370</v>
      </c>
      <c r="B71" s="130">
        <v>2366.5472574599999</v>
      </c>
      <c r="C71" s="130">
        <v>1294.4890710300001</v>
      </c>
      <c r="D71" s="130">
        <v>0.83353215000000003</v>
      </c>
      <c r="E71" s="130">
        <v>499.26810948999997</v>
      </c>
      <c r="F71" s="130">
        <v>0.80963176000000003</v>
      </c>
      <c r="G71" s="130">
        <v>0.25891070999999999</v>
      </c>
      <c r="H71" s="130">
        <v>14.92092772</v>
      </c>
      <c r="I71" s="130">
        <v>407.46532731000002</v>
      </c>
      <c r="J71" s="130">
        <v>88.728072299999994</v>
      </c>
      <c r="K71" s="130">
        <v>9.1376052300000001</v>
      </c>
      <c r="L71" s="130">
        <v>1.00048772</v>
      </c>
      <c r="M71" s="170" t="s">
        <v>186</v>
      </c>
      <c r="N71" s="130">
        <v>45.823623210000001</v>
      </c>
      <c r="O71" s="130">
        <v>0.35567890000000002</v>
      </c>
      <c r="P71" s="130">
        <v>0.71781581999999999</v>
      </c>
      <c r="Q71" s="130">
        <v>0</v>
      </c>
      <c r="R71" s="130">
        <v>1.43355337</v>
      </c>
      <c r="S71" s="130">
        <v>1.95561E-2</v>
      </c>
      <c r="T71" s="130">
        <v>1.28535464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9">
        <v>42401</v>
      </c>
      <c r="B72" s="130">
        <v>2473.9156251300001</v>
      </c>
      <c r="C72" s="130">
        <v>1242.75722232</v>
      </c>
      <c r="D72" s="130">
        <v>1.3571075800000001</v>
      </c>
      <c r="E72" s="130">
        <v>677.39044233000004</v>
      </c>
      <c r="F72" s="130">
        <v>0.77933191000000002</v>
      </c>
      <c r="G72" s="130">
        <v>0.32802529000000002</v>
      </c>
      <c r="H72" s="130">
        <v>14.805991369999999</v>
      </c>
      <c r="I72" s="130">
        <v>381.57954404999998</v>
      </c>
      <c r="J72" s="130">
        <v>97.523889580000002</v>
      </c>
      <c r="K72" s="130">
        <v>9.6910523499999996</v>
      </c>
      <c r="L72" s="130">
        <v>1.01656926</v>
      </c>
      <c r="M72" s="170" t="s">
        <v>186</v>
      </c>
      <c r="N72" s="130">
        <v>43.106862409999998</v>
      </c>
      <c r="O72" s="130">
        <v>0.35785159</v>
      </c>
      <c r="P72" s="130">
        <v>0.74977000999999999</v>
      </c>
      <c r="Q72" s="130">
        <v>0</v>
      </c>
      <c r="R72" s="130">
        <v>1.4334989</v>
      </c>
      <c r="S72" s="130">
        <v>2.2000000000000001E-7</v>
      </c>
      <c r="T72" s="130">
        <v>1.0384659599999999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9">
        <v>42430</v>
      </c>
      <c r="B73" s="130">
        <v>2433.5191181499999</v>
      </c>
      <c r="C73" s="130">
        <v>1227.0760454700001</v>
      </c>
      <c r="D73" s="130">
        <v>1.0299555499999999</v>
      </c>
      <c r="E73" s="130">
        <v>634.71621706999997</v>
      </c>
      <c r="F73" s="130">
        <v>0.77629292999999999</v>
      </c>
      <c r="G73" s="130">
        <v>0.39985786000000001</v>
      </c>
      <c r="H73" s="130">
        <v>14.637799060000001</v>
      </c>
      <c r="I73" s="130">
        <v>401.72048653000002</v>
      </c>
      <c r="J73" s="130">
        <v>96.285839190000004</v>
      </c>
      <c r="K73" s="130">
        <v>9.4842897300000004</v>
      </c>
      <c r="L73" s="130">
        <v>0.99598538000000003</v>
      </c>
      <c r="M73" s="170" t="s">
        <v>186</v>
      </c>
      <c r="N73" s="130">
        <v>42.709092439999999</v>
      </c>
      <c r="O73" s="130">
        <v>0.34533866000000002</v>
      </c>
      <c r="P73" s="130">
        <v>0.67103031000000002</v>
      </c>
      <c r="Q73" s="130">
        <v>0</v>
      </c>
      <c r="R73" s="130">
        <v>1.4334881799999999</v>
      </c>
      <c r="S73" s="130">
        <v>2.2000000000000001E-7</v>
      </c>
      <c r="T73" s="130">
        <v>1.23739957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9">
        <v>42461</v>
      </c>
      <c r="B74" s="130">
        <v>2378.98571154</v>
      </c>
      <c r="C74" s="130">
        <v>1163.8585332499999</v>
      </c>
      <c r="D74" s="130">
        <v>1.4405459899999999</v>
      </c>
      <c r="E74" s="130">
        <v>642.64409312999999</v>
      </c>
      <c r="F74" s="130">
        <v>0.87202486000000001</v>
      </c>
      <c r="G74" s="130">
        <v>0.41655539000000003</v>
      </c>
      <c r="H74" s="130">
        <v>16.049298360000002</v>
      </c>
      <c r="I74" s="130">
        <v>406.89891935999998</v>
      </c>
      <c r="J74" s="130">
        <v>91.151496530000003</v>
      </c>
      <c r="K74" s="130">
        <v>9.1301399300000003</v>
      </c>
      <c r="L74" s="130">
        <v>1.1108536499999999</v>
      </c>
      <c r="M74" s="170" t="s">
        <v>186</v>
      </c>
      <c r="N74" s="130">
        <v>41.616078950000002</v>
      </c>
      <c r="O74" s="130">
        <v>0.35055307000000002</v>
      </c>
      <c r="P74" s="130">
        <v>0.57073337000000002</v>
      </c>
      <c r="Q74" s="130">
        <v>5.0000000000000001E-3</v>
      </c>
      <c r="R74" s="130">
        <v>1.44174358</v>
      </c>
      <c r="S74" s="130">
        <v>2.2999999999999999E-7</v>
      </c>
      <c r="T74" s="130">
        <v>1.4291418899999999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9">
        <v>42491</v>
      </c>
      <c r="B75" s="130">
        <v>2467.5489253300002</v>
      </c>
      <c r="C75" s="130">
        <v>1216.61999459</v>
      </c>
      <c r="D75" s="130">
        <v>1.6642102400000001</v>
      </c>
      <c r="E75" s="130">
        <v>672.91489678000005</v>
      </c>
      <c r="F75" s="130">
        <v>0.78015305999999995</v>
      </c>
      <c r="G75" s="130">
        <v>0.28938354999999999</v>
      </c>
      <c r="H75" s="130">
        <v>14.88892517</v>
      </c>
      <c r="I75" s="130">
        <v>413.66386950999998</v>
      </c>
      <c r="J75" s="130">
        <v>91.999283500000004</v>
      </c>
      <c r="K75" s="130">
        <v>9.1235592600000004</v>
      </c>
      <c r="L75" s="130">
        <v>1.0654392500000001</v>
      </c>
      <c r="M75" s="170" t="s">
        <v>186</v>
      </c>
      <c r="N75" s="130">
        <v>40.871801019999999</v>
      </c>
      <c r="O75" s="130">
        <v>0.36952430000000003</v>
      </c>
      <c r="P75" s="130">
        <v>0.60753889999999999</v>
      </c>
      <c r="Q75" s="130">
        <v>1.919E-4</v>
      </c>
      <c r="R75" s="130">
        <v>1.4335535699999999</v>
      </c>
      <c r="S75" s="130">
        <v>1.4194000000000001E-4</v>
      </c>
      <c r="T75" s="130">
        <v>1.2564587899999999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9">
        <v>42522</v>
      </c>
      <c r="B76" s="130">
        <v>2446.2001293100002</v>
      </c>
      <c r="C76" s="130">
        <v>1183.8056359699999</v>
      </c>
      <c r="D76" s="130">
        <v>1.4704458899999999</v>
      </c>
      <c r="E76" s="130">
        <v>684.62025659999995</v>
      </c>
      <c r="F76" s="130">
        <v>3.7396469200000002</v>
      </c>
      <c r="G76" s="130">
        <v>0.29142047999999998</v>
      </c>
      <c r="H76" s="130">
        <v>14.80282815</v>
      </c>
      <c r="I76" s="130">
        <v>404.77371048999998</v>
      </c>
      <c r="J76" s="130">
        <v>98.175236900000002</v>
      </c>
      <c r="K76" s="130">
        <v>8.9541075200000009</v>
      </c>
      <c r="L76" s="130">
        <v>1.1123298399999999</v>
      </c>
      <c r="M76" s="170" t="s">
        <v>186</v>
      </c>
      <c r="N76" s="130">
        <v>40.779175449999997</v>
      </c>
      <c r="O76" s="130">
        <v>0.36386331999999999</v>
      </c>
      <c r="P76" s="130">
        <v>0.50941267999999995</v>
      </c>
      <c r="Q76" s="130">
        <v>1.9516999999999999E-4</v>
      </c>
      <c r="R76" s="130">
        <v>1.43347157</v>
      </c>
      <c r="S76" s="130">
        <v>1.505565E-2</v>
      </c>
      <c r="T76" s="130">
        <v>1.35333671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9">
        <v>42552</v>
      </c>
      <c r="B77" s="130">
        <v>2366.6536224699998</v>
      </c>
      <c r="C77" s="130">
        <v>1119.0031895899999</v>
      </c>
      <c r="D77" s="130">
        <v>4.6409246499999997</v>
      </c>
      <c r="E77" s="130">
        <v>684.04507220999994</v>
      </c>
      <c r="F77" s="130">
        <v>3.8006101399999999</v>
      </c>
      <c r="G77" s="130">
        <v>0.45534421000000003</v>
      </c>
      <c r="H77" s="130">
        <v>14.76799746</v>
      </c>
      <c r="I77" s="130">
        <v>402.15930012000001</v>
      </c>
      <c r="J77" s="130">
        <v>84.926935290000003</v>
      </c>
      <c r="K77" s="130">
        <v>8.9656142800000005</v>
      </c>
      <c r="L77" s="130">
        <v>1.2484553300000001</v>
      </c>
      <c r="M77" s="170" t="s">
        <v>186</v>
      </c>
      <c r="N77" s="130">
        <v>38.755180109999998</v>
      </c>
      <c r="O77" s="130">
        <v>0.34343083000000002</v>
      </c>
      <c r="P77" s="130">
        <v>0.54525933000000004</v>
      </c>
      <c r="Q77" s="130">
        <v>2.0523000000000001E-4</v>
      </c>
      <c r="R77" s="130">
        <v>1.4334504299999999</v>
      </c>
      <c r="S77" s="130">
        <v>4.0656339999999999E-2</v>
      </c>
      <c r="T77" s="130">
        <v>1.5219969200000001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9">
        <v>42583</v>
      </c>
      <c r="B78" s="130">
        <v>2456.3341550700002</v>
      </c>
      <c r="C78" s="130">
        <v>1158.2005636700001</v>
      </c>
      <c r="D78" s="130">
        <v>4.4671919500000001</v>
      </c>
      <c r="E78" s="130">
        <v>732.28624707999995</v>
      </c>
      <c r="F78" s="130">
        <v>3.8609515299999999</v>
      </c>
      <c r="G78" s="130">
        <v>0.33676648999999997</v>
      </c>
      <c r="H78" s="130">
        <v>14.181406470000001</v>
      </c>
      <c r="I78" s="130">
        <v>409.85281129999998</v>
      </c>
      <c r="J78" s="130">
        <v>81.895308369999995</v>
      </c>
      <c r="K78" s="130">
        <v>9.1812492999999993</v>
      </c>
      <c r="L78" s="130">
        <v>1.1326072</v>
      </c>
      <c r="M78" s="170" t="s">
        <v>186</v>
      </c>
      <c r="N78" s="130">
        <v>37.036055529999999</v>
      </c>
      <c r="O78" s="130">
        <v>0.36314248999999998</v>
      </c>
      <c r="P78" s="130">
        <v>0.50867203000000005</v>
      </c>
      <c r="Q78" s="130">
        <v>2.1668999999999999E-4</v>
      </c>
      <c r="R78" s="130">
        <v>1.43344435</v>
      </c>
      <c r="S78" s="130">
        <v>3.7410720000000001E-2</v>
      </c>
      <c r="T78" s="130">
        <v>1.5601099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9">
        <v>42614</v>
      </c>
      <c r="B79" s="130">
        <v>2078.4304216199998</v>
      </c>
      <c r="C79" s="130">
        <v>879.55604123000001</v>
      </c>
      <c r="D79" s="130">
        <v>3.9049702399999999</v>
      </c>
      <c r="E79" s="130">
        <v>722.39355384999999</v>
      </c>
      <c r="F79" s="130">
        <v>5.1290249399999999</v>
      </c>
      <c r="G79" s="130">
        <v>0.10005591</v>
      </c>
      <c r="H79" s="130">
        <v>13.898473429999999</v>
      </c>
      <c r="I79" s="130">
        <v>382.26009392999998</v>
      </c>
      <c r="J79" s="130">
        <v>20.894946569999998</v>
      </c>
      <c r="K79" s="130">
        <v>9.1671299499999996</v>
      </c>
      <c r="L79" s="130">
        <v>1.2421007900000001</v>
      </c>
      <c r="M79" s="170" t="s">
        <v>186</v>
      </c>
      <c r="N79" s="130">
        <v>35.852641779999999</v>
      </c>
      <c r="O79" s="130">
        <v>0.34651720000000003</v>
      </c>
      <c r="P79" s="130">
        <v>0.52332747000000002</v>
      </c>
      <c r="Q79" s="130">
        <v>5.2271000000000001E-3</v>
      </c>
      <c r="R79" s="130">
        <v>1.4342607599999999</v>
      </c>
      <c r="S79" s="130">
        <v>3.9319779999999999E-2</v>
      </c>
      <c r="T79" s="130">
        <v>1.68273669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9">
        <v>42644</v>
      </c>
      <c r="B80" s="130">
        <v>1977.24946922</v>
      </c>
      <c r="C80" s="130">
        <v>837.08276291000004</v>
      </c>
      <c r="D80" s="130">
        <v>3.2951669300000002</v>
      </c>
      <c r="E80" s="130">
        <v>692.45757232999995</v>
      </c>
      <c r="F80" s="130">
        <v>5.0141668399999997</v>
      </c>
      <c r="G80" s="130">
        <v>0.49880827</v>
      </c>
      <c r="H80" s="130">
        <v>14.14901427</v>
      </c>
      <c r="I80" s="130">
        <v>353.19223417000001</v>
      </c>
      <c r="J80" s="130">
        <v>19.66574082</v>
      </c>
      <c r="K80" s="130">
        <v>9.0918452199999997</v>
      </c>
      <c r="L80" s="130">
        <v>1.2547428199999999</v>
      </c>
      <c r="M80" s="170" t="s">
        <v>186</v>
      </c>
      <c r="N80" s="130">
        <v>37.507421409999999</v>
      </c>
      <c r="O80" s="130">
        <v>0.34595987</v>
      </c>
      <c r="P80" s="130">
        <v>0.5771058</v>
      </c>
      <c r="Q80" s="130">
        <v>3.9299999999999996E-6</v>
      </c>
      <c r="R80" s="130">
        <v>1.4499542400000001</v>
      </c>
      <c r="S80" s="130">
        <v>6.0813100000000002E-2</v>
      </c>
      <c r="T80" s="130">
        <v>1.6061562899999999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9">
        <v>42675</v>
      </c>
      <c r="B81" s="130">
        <v>2157.3861444700001</v>
      </c>
      <c r="C81" s="130">
        <v>927.63601735999998</v>
      </c>
      <c r="D81" s="130">
        <v>2.8452130499999999</v>
      </c>
      <c r="E81" s="130">
        <v>681.52954681000006</v>
      </c>
      <c r="F81" s="130">
        <v>4.3921821899999998</v>
      </c>
      <c r="G81" s="130">
        <v>0.52100592999999995</v>
      </c>
      <c r="H81" s="130">
        <v>14.12964086</v>
      </c>
      <c r="I81" s="130">
        <v>455.52653964000001</v>
      </c>
      <c r="J81" s="130">
        <v>19.589790090000001</v>
      </c>
      <c r="K81" s="130">
        <v>9.1799033300000001</v>
      </c>
      <c r="L81" s="130">
        <v>1.2729795699999999</v>
      </c>
      <c r="M81" s="170" t="s">
        <v>186</v>
      </c>
      <c r="N81" s="130">
        <v>36.662852899999997</v>
      </c>
      <c r="O81" s="130">
        <v>0.3484506</v>
      </c>
      <c r="P81" s="130">
        <v>0.53576166999999997</v>
      </c>
      <c r="Q81" s="130">
        <v>4.16E-6</v>
      </c>
      <c r="R81" s="130">
        <v>1.45551312</v>
      </c>
      <c r="S81" s="130">
        <v>1.9187840000000001E-2</v>
      </c>
      <c r="T81" s="130">
        <v>1.7415553500000001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9">
        <v>42705</v>
      </c>
      <c r="B82" s="130">
        <v>2534.5174851299998</v>
      </c>
      <c r="C82" s="130">
        <v>1285.32462562</v>
      </c>
      <c r="D82" s="130">
        <v>2.8564706599999998</v>
      </c>
      <c r="E82" s="130">
        <v>706.50864654999998</v>
      </c>
      <c r="F82" s="130">
        <v>5.2274898900000002</v>
      </c>
      <c r="G82" s="130">
        <v>0.63536965000000001</v>
      </c>
      <c r="H82" s="130">
        <v>8.6366985799999991</v>
      </c>
      <c r="I82" s="130">
        <v>455.50346949999999</v>
      </c>
      <c r="J82" s="130">
        <v>20.048415129999999</v>
      </c>
      <c r="K82" s="130">
        <v>9.6751519399999992</v>
      </c>
      <c r="L82" s="130">
        <v>1.19733727</v>
      </c>
      <c r="M82" s="170" t="s">
        <v>186</v>
      </c>
      <c r="N82" s="130">
        <v>34.909147150000003</v>
      </c>
      <c r="O82" s="130">
        <v>0.33561845000000001</v>
      </c>
      <c r="P82" s="130">
        <v>0.55637605999999995</v>
      </c>
      <c r="Q82" s="130">
        <v>4.3900000000000003E-6</v>
      </c>
      <c r="R82" s="130">
        <v>1.45361775</v>
      </c>
      <c r="S82" s="130">
        <v>2.0265089999999999E-2</v>
      </c>
      <c r="T82" s="130">
        <v>1.62878145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9">
        <v>42736</v>
      </c>
      <c r="B83" s="130">
        <v>2508.8770774899999</v>
      </c>
      <c r="C83" s="130">
        <v>1251.9341142200001</v>
      </c>
      <c r="D83" s="130">
        <v>3.9329428000000002</v>
      </c>
      <c r="E83" s="130">
        <v>709.05453274000001</v>
      </c>
      <c r="F83" s="130">
        <v>5.0956776499999998</v>
      </c>
      <c r="G83" s="130">
        <v>0.23550076</v>
      </c>
      <c r="H83" s="130">
        <v>10.05115253</v>
      </c>
      <c r="I83" s="130">
        <v>458.85444851</v>
      </c>
      <c r="J83" s="130">
        <v>20.673658530000001</v>
      </c>
      <c r="K83" s="130">
        <v>9.6631282400000007</v>
      </c>
      <c r="L83" s="130">
        <v>1.3038840700000001</v>
      </c>
      <c r="M83" s="170" t="s">
        <v>186</v>
      </c>
      <c r="N83" s="130">
        <v>34.232865830000001</v>
      </c>
      <c r="O83" s="130">
        <v>0.35651380999999999</v>
      </c>
      <c r="P83" s="130">
        <v>0.60144359000000003</v>
      </c>
      <c r="Q83" s="130">
        <v>4.6199999999999998E-6</v>
      </c>
      <c r="R83" s="130">
        <v>1.43512241</v>
      </c>
      <c r="S83" s="130">
        <v>2.1022010000000001E-2</v>
      </c>
      <c r="T83" s="130">
        <v>1.4310651700000001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9">
        <v>42767</v>
      </c>
      <c r="B84" s="130">
        <v>2769.3243165899999</v>
      </c>
      <c r="C84" s="130">
        <v>1445.88011626</v>
      </c>
      <c r="D84" s="130">
        <v>4.0968478299999997</v>
      </c>
      <c r="E84" s="130">
        <v>745.43017462</v>
      </c>
      <c r="F84" s="130">
        <v>28.92150608</v>
      </c>
      <c r="G84" s="130">
        <v>0.34402368</v>
      </c>
      <c r="H84" s="130">
        <v>13.65151139</v>
      </c>
      <c r="I84" s="130">
        <v>464.37710473999999</v>
      </c>
      <c r="J84" s="130">
        <v>20.214367580000001</v>
      </c>
      <c r="K84" s="130">
        <v>9.8652724799999998</v>
      </c>
      <c r="L84" s="130">
        <v>1.24380297</v>
      </c>
      <c r="M84" s="170" t="s">
        <v>186</v>
      </c>
      <c r="N84" s="130">
        <v>31.508691150000001</v>
      </c>
      <c r="O84" s="130">
        <v>0.40847921999999998</v>
      </c>
      <c r="P84" s="130">
        <v>0.53653823</v>
      </c>
      <c r="Q84" s="130">
        <v>4.8199999999999996E-6</v>
      </c>
      <c r="R84" s="130">
        <v>1.4787764999999999</v>
      </c>
      <c r="S84" s="130">
        <v>2.2013129999999999E-2</v>
      </c>
      <c r="T84" s="130">
        <v>1.3450859100000001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9">
        <v>42795</v>
      </c>
      <c r="B85" s="130">
        <v>2852.7799628600001</v>
      </c>
      <c r="C85" s="130">
        <v>1496.30901885</v>
      </c>
      <c r="D85" s="130">
        <v>4.47719428</v>
      </c>
      <c r="E85" s="130">
        <v>746.04019612000002</v>
      </c>
      <c r="F85" s="130">
        <v>35.238571819999997</v>
      </c>
      <c r="G85" s="130">
        <v>0.66845639000000001</v>
      </c>
      <c r="H85" s="130">
        <v>13.51826297</v>
      </c>
      <c r="I85" s="130">
        <v>488.68024150999997</v>
      </c>
      <c r="J85" s="130">
        <v>22.779473110000001</v>
      </c>
      <c r="K85" s="130">
        <v>9.6447276500000001</v>
      </c>
      <c r="L85" s="130">
        <v>1.34216259</v>
      </c>
      <c r="M85" s="170" t="s">
        <v>186</v>
      </c>
      <c r="N85" s="130">
        <v>30.268679410000001</v>
      </c>
      <c r="O85" s="130">
        <v>0.40426634</v>
      </c>
      <c r="P85" s="130">
        <v>0.53361228000000005</v>
      </c>
      <c r="Q85" s="130">
        <v>5.0499999999999999E-6</v>
      </c>
      <c r="R85" s="130">
        <v>1.44769835</v>
      </c>
      <c r="S85" s="130">
        <v>2.3110450000000001E-2</v>
      </c>
      <c r="T85" s="130">
        <v>1.40428569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9">
        <v>42826</v>
      </c>
      <c r="B86" s="130">
        <v>2249.6854905999999</v>
      </c>
      <c r="C86" s="130">
        <v>949.85295853000002</v>
      </c>
      <c r="D86" s="130">
        <v>4.7688446899999999</v>
      </c>
      <c r="E86" s="130">
        <v>718.35585483</v>
      </c>
      <c r="F86" s="130">
        <v>47.969811970000002</v>
      </c>
      <c r="G86" s="130">
        <v>0.67052643000000001</v>
      </c>
      <c r="H86" s="130">
        <v>14.79416342</v>
      </c>
      <c r="I86" s="130">
        <v>445.35560884</v>
      </c>
      <c r="J86" s="130">
        <v>23.42570761</v>
      </c>
      <c r="K86" s="130">
        <v>9.7006568800000004</v>
      </c>
      <c r="L86" s="130">
        <v>1.3933752399999999</v>
      </c>
      <c r="M86" s="170" t="s">
        <v>186</v>
      </c>
      <c r="N86" s="130">
        <v>29.56285042</v>
      </c>
      <c r="O86" s="130">
        <v>0.34611247000000001</v>
      </c>
      <c r="P86" s="130">
        <v>0.65772584999999995</v>
      </c>
      <c r="Q86" s="130">
        <v>5.2599999999999996E-6</v>
      </c>
      <c r="R86" s="130">
        <v>1.4718013299999999</v>
      </c>
      <c r="S86" s="130">
        <v>2.280182E-2</v>
      </c>
      <c r="T86" s="130">
        <v>1.3366850100000001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9">
        <v>42856</v>
      </c>
      <c r="B87" s="130">
        <v>2332.6775037299999</v>
      </c>
      <c r="C87" s="130">
        <v>960.01357932999997</v>
      </c>
      <c r="D87" s="130">
        <v>4.79239339</v>
      </c>
      <c r="E87" s="130">
        <v>783.16035900999998</v>
      </c>
      <c r="F87" s="130">
        <v>50.931974050000001</v>
      </c>
      <c r="G87" s="130">
        <v>0.75435781999999996</v>
      </c>
      <c r="H87" s="130">
        <v>14.393464679999999</v>
      </c>
      <c r="I87" s="130">
        <v>453.70532845999998</v>
      </c>
      <c r="J87" s="130">
        <v>22.574330029999999</v>
      </c>
      <c r="K87" s="130">
        <v>9.5237488799999994</v>
      </c>
      <c r="L87" s="130">
        <v>1.2882165299999999</v>
      </c>
      <c r="M87" s="170" t="s">
        <v>186</v>
      </c>
      <c r="N87" s="130">
        <v>27.901153780000001</v>
      </c>
      <c r="O87" s="130">
        <v>0.34728193000000002</v>
      </c>
      <c r="P87" s="130">
        <v>0.58182067999999998</v>
      </c>
      <c r="Q87" s="130">
        <v>5.5099999999999998E-6</v>
      </c>
      <c r="R87" s="130">
        <v>1.4553478200000001</v>
      </c>
      <c r="S87" s="130">
        <v>2.3319759999999998E-2</v>
      </c>
      <c r="T87" s="130">
        <v>1.2308220700000001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9">
        <v>42887</v>
      </c>
      <c r="B88" s="130">
        <v>2371.8651249899999</v>
      </c>
      <c r="C88" s="130">
        <v>976.92426273000001</v>
      </c>
      <c r="D88" s="130">
        <v>5.0440069000000003</v>
      </c>
      <c r="E88" s="130">
        <v>767.38523175</v>
      </c>
      <c r="F88" s="130">
        <v>75.381354669999993</v>
      </c>
      <c r="G88" s="130">
        <v>0.76503551000000003</v>
      </c>
      <c r="H88" s="130">
        <v>13.787112580000001</v>
      </c>
      <c r="I88" s="130">
        <v>466.40994171</v>
      </c>
      <c r="J88" s="130">
        <v>25.413618289999999</v>
      </c>
      <c r="K88" s="130">
        <v>9.4188844599999992</v>
      </c>
      <c r="L88" s="130">
        <v>1.37701761</v>
      </c>
      <c r="M88" s="170" t="s">
        <v>186</v>
      </c>
      <c r="N88" s="130">
        <v>26.180210079999998</v>
      </c>
      <c r="O88" s="130">
        <v>0.33582186000000003</v>
      </c>
      <c r="P88" s="130">
        <v>0.68454077999999996</v>
      </c>
      <c r="Q88" s="130">
        <v>5.7300000000000002E-6</v>
      </c>
      <c r="R88" s="130">
        <v>1.44886958</v>
      </c>
      <c r="S88" s="130">
        <v>1.9560170000000002E-2</v>
      </c>
      <c r="T88" s="130">
        <v>1.28965058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9">
        <v>42917</v>
      </c>
      <c r="B89" s="130">
        <v>2415.8627295000001</v>
      </c>
      <c r="C89" s="130">
        <v>976.06751606</v>
      </c>
      <c r="D89" s="130">
        <v>4.9396623799999997</v>
      </c>
      <c r="E89" s="130">
        <v>774.86067820999995</v>
      </c>
      <c r="F89" s="130">
        <v>73.163842669999994</v>
      </c>
      <c r="G89" s="130">
        <v>0.76935361000000002</v>
      </c>
      <c r="H89" s="130">
        <v>20.354780340000001</v>
      </c>
      <c r="I89" s="130">
        <v>501.00390497000001</v>
      </c>
      <c r="J89" s="130">
        <v>25.815582769999999</v>
      </c>
      <c r="K89" s="130">
        <v>9.4218569599999995</v>
      </c>
      <c r="L89" s="130">
        <v>1.36666417</v>
      </c>
      <c r="M89" s="170" t="s">
        <v>186</v>
      </c>
      <c r="N89" s="130">
        <v>24.17393882</v>
      </c>
      <c r="O89" s="130">
        <v>0.32624998999999999</v>
      </c>
      <c r="P89" s="130">
        <v>0.72523442999999999</v>
      </c>
      <c r="Q89" s="130">
        <v>5.9599999999999997E-6</v>
      </c>
      <c r="R89" s="130">
        <v>1.4335941800000001</v>
      </c>
      <c r="S89" s="130">
        <v>2.0110940000000001E-2</v>
      </c>
      <c r="T89" s="130">
        <v>1.41975304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9">
        <v>42948</v>
      </c>
      <c r="B90" s="130">
        <v>2630.7193435499998</v>
      </c>
      <c r="C90" s="130">
        <v>984.79347595000002</v>
      </c>
      <c r="D90" s="130">
        <v>4.3916416800000002</v>
      </c>
      <c r="E90" s="130">
        <v>883.09058549999997</v>
      </c>
      <c r="F90" s="130">
        <v>69.566937859999996</v>
      </c>
      <c r="G90" s="130">
        <v>0.83966317999999995</v>
      </c>
      <c r="H90" s="130">
        <v>21.229328240000001</v>
      </c>
      <c r="I90" s="130">
        <v>603.60219319999999</v>
      </c>
      <c r="J90" s="130">
        <v>27.249430440000001</v>
      </c>
      <c r="K90" s="130">
        <v>9.2968800300000005</v>
      </c>
      <c r="L90" s="130">
        <v>1.3271456100000001</v>
      </c>
      <c r="M90" s="170" t="s">
        <v>186</v>
      </c>
      <c r="N90" s="130">
        <v>21.43341217</v>
      </c>
      <c r="O90" s="130">
        <v>0.32978829999999998</v>
      </c>
      <c r="P90" s="130">
        <v>0.64866135999999996</v>
      </c>
      <c r="Q90" s="130">
        <v>6.19E-6</v>
      </c>
      <c r="R90" s="130">
        <v>1.4335432100000001</v>
      </c>
      <c r="S90" s="130">
        <v>2.0661720000000001E-2</v>
      </c>
      <c r="T90" s="130">
        <v>1.4659889100000001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9">
        <v>42979</v>
      </c>
      <c r="B91" s="130">
        <v>2727.97657119</v>
      </c>
      <c r="C91" s="130">
        <v>1016.33202824</v>
      </c>
      <c r="D91" s="130">
        <v>3.9617768999999998</v>
      </c>
      <c r="E91" s="130">
        <v>938.31260921000001</v>
      </c>
      <c r="F91" s="130">
        <v>65.664817580000005</v>
      </c>
      <c r="G91" s="130">
        <v>0.49122829000000001</v>
      </c>
      <c r="H91" s="130">
        <v>18.026741560000001</v>
      </c>
      <c r="I91" s="130">
        <v>619.68236388000003</v>
      </c>
      <c r="J91" s="130">
        <v>30.145458479999999</v>
      </c>
      <c r="K91" s="130">
        <v>9.3764563299999999</v>
      </c>
      <c r="L91" s="130">
        <v>1.32626741</v>
      </c>
      <c r="M91" s="170" t="s">
        <v>186</v>
      </c>
      <c r="N91" s="130">
        <v>20.78397</v>
      </c>
      <c r="O91" s="130">
        <v>0.32776650000000002</v>
      </c>
      <c r="P91" s="130">
        <v>0.79113213999999998</v>
      </c>
      <c r="Q91" s="130">
        <v>6.4099999999999996E-6</v>
      </c>
      <c r="R91" s="130">
        <v>1.4678067800000001</v>
      </c>
      <c r="S91" s="130">
        <v>7.1176970000000006E-2</v>
      </c>
      <c r="T91" s="130">
        <v>1.2149645099999999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9">
        <v>43009</v>
      </c>
      <c r="B92" s="130">
        <v>3028.9829077200002</v>
      </c>
      <c r="C92" s="130">
        <v>1262.6128568399999</v>
      </c>
      <c r="D92" s="130">
        <v>3.1937233100000002</v>
      </c>
      <c r="E92" s="130">
        <v>951.69403904000001</v>
      </c>
      <c r="F92" s="130">
        <v>63.42455159</v>
      </c>
      <c r="G92" s="130">
        <v>0.49668959000000001</v>
      </c>
      <c r="H92" s="130">
        <v>16.613023829999999</v>
      </c>
      <c r="I92" s="130">
        <v>669.14550186999998</v>
      </c>
      <c r="J92" s="130">
        <v>28.391811619999999</v>
      </c>
      <c r="K92" s="130">
        <v>9.4651912199999995</v>
      </c>
      <c r="L92" s="130">
        <v>1.27248009</v>
      </c>
      <c r="M92" s="170" t="s">
        <v>186</v>
      </c>
      <c r="N92" s="130">
        <v>18.935095960000002</v>
      </c>
      <c r="O92" s="130">
        <v>0.33137496999999999</v>
      </c>
      <c r="P92" s="130">
        <v>0.76629011000000002</v>
      </c>
      <c r="Q92" s="130">
        <v>6.64E-6</v>
      </c>
      <c r="R92" s="130">
        <v>1.4354689899999999</v>
      </c>
      <c r="S92" s="130">
        <v>6.8538569999999993E-2</v>
      </c>
      <c r="T92" s="130">
        <v>1.13626348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9">
        <v>43040</v>
      </c>
      <c r="B93" s="130">
        <v>3239.3033715199999</v>
      </c>
      <c r="C93" s="130">
        <v>1301.4177971300001</v>
      </c>
      <c r="D93" s="130">
        <v>3.22725997</v>
      </c>
      <c r="E93" s="130">
        <v>968.29993361000004</v>
      </c>
      <c r="F93" s="130">
        <v>199.46333924999999</v>
      </c>
      <c r="G93" s="130">
        <v>0.47338952000000001</v>
      </c>
      <c r="H93" s="130">
        <v>14.70383824</v>
      </c>
      <c r="I93" s="130">
        <v>691.69493705000002</v>
      </c>
      <c r="J93" s="130">
        <v>27.691840939999999</v>
      </c>
      <c r="K93" s="130">
        <v>9.9018524800000005</v>
      </c>
      <c r="L93" s="130">
        <v>1.35092956</v>
      </c>
      <c r="M93" s="170" t="s">
        <v>186</v>
      </c>
      <c r="N93" s="130">
        <v>17.59088788</v>
      </c>
      <c r="O93" s="130">
        <v>0.34653927000000001</v>
      </c>
      <c r="P93" s="130">
        <v>0.62559061000000005</v>
      </c>
      <c r="Q93" s="130">
        <v>6.8700000000000003E-6</v>
      </c>
      <c r="R93" s="130">
        <v>1.4335309300000001</v>
      </c>
      <c r="S93" s="130">
        <v>6.3868960000000002E-2</v>
      </c>
      <c r="T93" s="130">
        <v>1.0178292499999999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9">
        <v>43070</v>
      </c>
      <c r="B94" s="130">
        <v>3087.6942408899999</v>
      </c>
      <c r="C94" s="130">
        <v>1144.5640652300001</v>
      </c>
      <c r="D94" s="130">
        <v>2.2698117899999999</v>
      </c>
      <c r="E94" s="130">
        <v>945.08490128999995</v>
      </c>
      <c r="F94" s="130">
        <v>227.57919398000001</v>
      </c>
      <c r="G94" s="130">
        <v>0.53123551000000002</v>
      </c>
      <c r="H94" s="130">
        <v>17.084723220000001</v>
      </c>
      <c r="I94" s="130">
        <v>687.11793892000003</v>
      </c>
      <c r="J94" s="130">
        <v>29.376713129999999</v>
      </c>
      <c r="K94" s="130">
        <v>7.7380808800000001</v>
      </c>
      <c r="L94" s="130">
        <v>2.1179492</v>
      </c>
      <c r="M94" s="170" t="s">
        <v>186</v>
      </c>
      <c r="N94" s="130">
        <v>18.98225102</v>
      </c>
      <c r="O94" s="130">
        <v>0.86961135000000001</v>
      </c>
      <c r="P94" s="130">
        <v>1.5435708800000001</v>
      </c>
      <c r="Q94" s="130">
        <v>7.0999999999999998E-6</v>
      </c>
      <c r="R94" s="130">
        <v>1.46643061</v>
      </c>
      <c r="S94" s="130">
        <v>6.3602000000000006E-2</v>
      </c>
      <c r="T94" s="130">
        <v>1.30415478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9">
        <v>43101</v>
      </c>
      <c r="B95" s="130">
        <v>3161.4646013699999</v>
      </c>
      <c r="C95" s="130">
        <v>1167.4275171100001</v>
      </c>
      <c r="D95" s="130">
        <v>3.11819867</v>
      </c>
      <c r="E95" s="130">
        <v>952.93212742000003</v>
      </c>
      <c r="F95" s="130">
        <v>259.11603136000002</v>
      </c>
      <c r="G95" s="130">
        <v>0.40244142999999999</v>
      </c>
      <c r="H95" s="130">
        <v>16.529098810000001</v>
      </c>
      <c r="I95" s="130">
        <v>697.95516814999996</v>
      </c>
      <c r="J95" s="130">
        <v>28.188765759999999</v>
      </c>
      <c r="K95" s="130">
        <v>10.66294194</v>
      </c>
      <c r="L95" s="130">
        <v>2.2122677400000001</v>
      </c>
      <c r="M95" s="170" t="s">
        <v>186</v>
      </c>
      <c r="N95" s="130">
        <v>17.26072121</v>
      </c>
      <c r="O95" s="130">
        <v>0.89918893</v>
      </c>
      <c r="P95" s="130">
        <v>1.63481448</v>
      </c>
      <c r="Q95" s="130">
        <v>3.5285179999999999E-2</v>
      </c>
      <c r="R95" s="130">
        <v>2.0282005000000001</v>
      </c>
      <c r="S95" s="130">
        <v>6.814154E-2</v>
      </c>
      <c r="T95" s="130">
        <v>0.99369114000000003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9">
        <v>43132</v>
      </c>
      <c r="B96" s="130">
        <v>3164.47238969</v>
      </c>
      <c r="C96" s="130">
        <v>1141.9831900300001</v>
      </c>
      <c r="D96" s="130">
        <v>3.4935780900000002</v>
      </c>
      <c r="E96" s="130">
        <v>998.49580436999997</v>
      </c>
      <c r="F96" s="130">
        <v>250.32866393</v>
      </c>
      <c r="G96" s="130">
        <v>0.45014451</v>
      </c>
      <c r="H96" s="130">
        <v>17.619395130000001</v>
      </c>
      <c r="I96" s="130">
        <v>693.64084934000005</v>
      </c>
      <c r="J96" s="130">
        <v>28.1135117</v>
      </c>
      <c r="K96" s="130">
        <v>4.9368219599999996</v>
      </c>
      <c r="L96" s="130">
        <v>4.0997769499999999</v>
      </c>
      <c r="M96" s="170" t="s">
        <v>186</v>
      </c>
      <c r="N96" s="130">
        <v>15.74386726</v>
      </c>
      <c r="O96" s="130">
        <v>0.90646203999999997</v>
      </c>
      <c r="P96" s="130">
        <v>1.83592424</v>
      </c>
      <c r="Q96" s="130">
        <v>7.5299999999999999E-6</v>
      </c>
      <c r="R96" s="130">
        <v>2.0326467799999999</v>
      </c>
      <c r="S96" s="130">
        <v>6.1257760000000001E-2</v>
      </c>
      <c r="T96" s="130">
        <v>0.73048807000000004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9">
        <v>43160</v>
      </c>
      <c r="B97" s="130">
        <v>3311.9943605799999</v>
      </c>
      <c r="C97" s="130">
        <v>1183.7549426600001</v>
      </c>
      <c r="D97" s="130">
        <v>4.0062701599999997</v>
      </c>
      <c r="E97" s="130">
        <v>1058.54564688</v>
      </c>
      <c r="F97" s="130">
        <v>324.66404564999999</v>
      </c>
      <c r="G97" s="130">
        <v>0.48148765999999998</v>
      </c>
      <c r="H97" s="130">
        <v>16.68900562</v>
      </c>
      <c r="I97" s="130">
        <v>665.68645034999997</v>
      </c>
      <c r="J97" s="130">
        <v>29.022749040000001</v>
      </c>
      <c r="K97" s="130">
        <v>4.18232859</v>
      </c>
      <c r="L97" s="130">
        <v>4.5403320799999998</v>
      </c>
      <c r="M97" s="170" t="s">
        <v>186</v>
      </c>
      <c r="N97" s="130">
        <v>14.59876543</v>
      </c>
      <c r="O97" s="130">
        <v>0.94548542999999996</v>
      </c>
      <c r="P97" s="130">
        <v>1.5920729199999999</v>
      </c>
      <c r="Q97" s="130">
        <v>7.7600000000000002E-6</v>
      </c>
      <c r="R97" s="130">
        <v>2.1205050999999999</v>
      </c>
      <c r="S97" s="130">
        <v>6.2163799999999998E-2</v>
      </c>
      <c r="T97" s="130">
        <v>1.1021014499999999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9">
        <v>43191</v>
      </c>
      <c r="B98" s="130">
        <v>3421.4373627700002</v>
      </c>
      <c r="C98" s="130">
        <v>1185.5342002299999</v>
      </c>
      <c r="D98" s="130">
        <v>13.712875800000001</v>
      </c>
      <c r="E98" s="130">
        <v>1091.5217237500001</v>
      </c>
      <c r="F98" s="130">
        <v>385.60180413</v>
      </c>
      <c r="G98" s="130">
        <v>0.51944754000000004</v>
      </c>
      <c r="H98" s="130">
        <v>19.16061449</v>
      </c>
      <c r="I98" s="130">
        <v>664.62115878999998</v>
      </c>
      <c r="J98" s="130">
        <v>30.001987339999999</v>
      </c>
      <c r="K98" s="130">
        <v>4.5700342599999999</v>
      </c>
      <c r="L98" s="130">
        <v>6.27327279</v>
      </c>
      <c r="M98" s="170" t="s">
        <v>186</v>
      </c>
      <c r="N98" s="130">
        <v>13.93469442</v>
      </c>
      <c r="O98" s="130">
        <v>0.94024324999999997</v>
      </c>
      <c r="P98" s="130">
        <v>1.79383023</v>
      </c>
      <c r="Q98" s="130">
        <v>7.96E-6</v>
      </c>
      <c r="R98" s="130">
        <v>2.0775825800000001</v>
      </c>
      <c r="S98" s="130">
        <v>5.6850289999999998E-2</v>
      </c>
      <c r="T98" s="130">
        <v>1.11703492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9">
        <v>43221</v>
      </c>
      <c r="B99" s="130">
        <v>3467.2030248699998</v>
      </c>
      <c r="C99" s="130">
        <v>1249.9492285399999</v>
      </c>
      <c r="D99" s="130">
        <v>12.673578490000001</v>
      </c>
      <c r="E99" s="130">
        <v>1112.47080564</v>
      </c>
      <c r="F99" s="130">
        <v>369.11748763000003</v>
      </c>
      <c r="G99" s="130">
        <v>4.2120388599999998</v>
      </c>
      <c r="H99" s="130">
        <v>19.11580828</v>
      </c>
      <c r="I99" s="130">
        <v>634.37765116000003</v>
      </c>
      <c r="J99" s="130">
        <v>32.671282589999997</v>
      </c>
      <c r="K99" s="130">
        <v>5.9261434</v>
      </c>
      <c r="L99" s="130">
        <v>6.7625207400000003</v>
      </c>
      <c r="M99" s="170" t="s">
        <v>186</v>
      </c>
      <c r="N99" s="130">
        <v>13.71838975</v>
      </c>
      <c r="O99" s="130">
        <v>1.2069352499999999</v>
      </c>
      <c r="P99" s="130">
        <v>1.8016920199999999</v>
      </c>
      <c r="Q99" s="130">
        <v>8.2199999999999992E-6</v>
      </c>
      <c r="R99" s="130">
        <v>2.1105394799999999</v>
      </c>
      <c r="S99" s="130">
        <v>5.5661620000000002E-2</v>
      </c>
      <c r="T99" s="130">
        <v>1.0332532000000001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9">
        <v>43252</v>
      </c>
      <c r="B100" s="130">
        <v>3705.4868015100001</v>
      </c>
      <c r="C100" s="130">
        <v>1346.7633963400001</v>
      </c>
      <c r="D100" s="130">
        <v>13.282841599999999</v>
      </c>
      <c r="E100" s="130">
        <v>1199.0738617100001</v>
      </c>
      <c r="F100" s="130">
        <v>401.45525774999999</v>
      </c>
      <c r="G100" s="130">
        <v>8.5921738399999992</v>
      </c>
      <c r="H100" s="130">
        <v>19.18302662</v>
      </c>
      <c r="I100" s="130">
        <v>647.15063982000004</v>
      </c>
      <c r="J100" s="130">
        <v>37.265000450000002</v>
      </c>
      <c r="K100" s="130">
        <v>7.7997572100000001</v>
      </c>
      <c r="L100" s="130">
        <v>7.2341865500000004</v>
      </c>
      <c r="M100" s="170" t="s">
        <v>186</v>
      </c>
      <c r="N100" s="130">
        <v>9.6835882899999994</v>
      </c>
      <c r="O100" s="130">
        <v>1.50633744</v>
      </c>
      <c r="P100" s="130">
        <v>1.86763765</v>
      </c>
      <c r="Q100" s="130">
        <v>8.4200000000000007E-6</v>
      </c>
      <c r="R100" s="130">
        <v>2.16782926</v>
      </c>
      <c r="S100" s="130">
        <v>4.7457949999999999E-2</v>
      </c>
      <c r="T100" s="130">
        <v>2.41380061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9">
        <v>43282</v>
      </c>
      <c r="B101" s="130">
        <v>3809.5339054199999</v>
      </c>
      <c r="C101" s="130">
        <v>1433.0696706599999</v>
      </c>
      <c r="D101" s="130">
        <v>15.37691487</v>
      </c>
      <c r="E101" s="130">
        <v>1200.1739052200001</v>
      </c>
      <c r="F101" s="130">
        <v>382.55661895999998</v>
      </c>
      <c r="G101" s="130">
        <v>8.5446217299999994</v>
      </c>
      <c r="H101" s="130">
        <v>19.842904369999999</v>
      </c>
      <c r="I101" s="130">
        <v>674.76763802999994</v>
      </c>
      <c r="J101" s="130">
        <v>36.429836299999998</v>
      </c>
      <c r="K101" s="130">
        <v>9.0657531900000006</v>
      </c>
      <c r="L101" s="130">
        <v>7.5570345200000002</v>
      </c>
      <c r="M101" s="170" t="s">
        <v>186</v>
      </c>
      <c r="N101" s="130">
        <v>8.0436597699999997</v>
      </c>
      <c r="O101" s="130">
        <v>1.63340153</v>
      </c>
      <c r="P101" s="130">
        <v>8.0267961200000002</v>
      </c>
      <c r="Q101" s="130">
        <v>8.67E-6</v>
      </c>
      <c r="R101" s="130">
        <v>2.10222781</v>
      </c>
      <c r="S101" s="130">
        <v>4.741633E-2</v>
      </c>
      <c r="T101" s="130">
        <v>2.2954973399999998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9">
        <v>43313</v>
      </c>
      <c r="B102" s="130">
        <v>3898.50620243</v>
      </c>
      <c r="C102" s="130">
        <v>1430.31858281</v>
      </c>
      <c r="D102" s="130">
        <v>12.647594890000001</v>
      </c>
      <c r="E102" s="130">
        <v>1262.92919392</v>
      </c>
      <c r="F102" s="130">
        <v>413.78170858999999</v>
      </c>
      <c r="G102" s="130">
        <v>9.0683650599999996</v>
      </c>
      <c r="H102" s="130">
        <v>20.578655900000001</v>
      </c>
      <c r="I102" s="130">
        <v>667.07186021999996</v>
      </c>
      <c r="J102" s="130">
        <v>36.015994820000003</v>
      </c>
      <c r="K102" s="130">
        <v>9.4113500999999999</v>
      </c>
      <c r="L102" s="130">
        <v>7.4187889800000004</v>
      </c>
      <c r="M102" s="170" t="s">
        <v>186</v>
      </c>
      <c r="N102" s="130">
        <v>9.4330475499999995</v>
      </c>
      <c r="O102" s="130">
        <v>1.61274425</v>
      </c>
      <c r="P102" s="130">
        <v>14.105116819999999</v>
      </c>
      <c r="Q102" s="130">
        <v>8.8999999999999995E-6</v>
      </c>
      <c r="R102" s="130">
        <v>2.1226202199999999</v>
      </c>
      <c r="S102" s="130">
        <v>4.7482000000000003E-2</v>
      </c>
      <c r="T102" s="130">
        <v>1.9430874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9">
        <v>43344</v>
      </c>
      <c r="B103" s="130">
        <v>4001.7905104299998</v>
      </c>
      <c r="C103" s="130">
        <v>1402.5010010000001</v>
      </c>
      <c r="D103" s="130">
        <v>10.9135163</v>
      </c>
      <c r="E103" s="130">
        <v>1325.49163959</v>
      </c>
      <c r="F103" s="130">
        <v>437.30691731000002</v>
      </c>
      <c r="G103" s="130">
        <v>8.8636735400000006</v>
      </c>
      <c r="H103" s="130">
        <v>24.868325349999999</v>
      </c>
      <c r="I103" s="130">
        <v>713.40757986000006</v>
      </c>
      <c r="J103" s="130">
        <v>34.048133870000001</v>
      </c>
      <c r="K103" s="130">
        <v>9.53300853</v>
      </c>
      <c r="L103" s="130">
        <v>7.6559475900000002</v>
      </c>
      <c r="M103" s="170" t="s">
        <v>186</v>
      </c>
      <c r="N103" s="130">
        <v>7.5447763200000004</v>
      </c>
      <c r="O103" s="130">
        <v>1.66887027</v>
      </c>
      <c r="P103" s="130">
        <v>13.8374244</v>
      </c>
      <c r="Q103" s="130">
        <v>9.1300000000000007E-6</v>
      </c>
      <c r="R103" s="130">
        <v>2.1531744100000001</v>
      </c>
      <c r="S103" s="130">
        <v>3.9677450000000003E-2</v>
      </c>
      <c r="T103" s="130">
        <v>1.9568355099999999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9">
        <v>43374</v>
      </c>
      <c r="B104" s="130">
        <v>4035.03939502</v>
      </c>
      <c r="C104" s="130">
        <v>1488.2082727300001</v>
      </c>
      <c r="D104" s="130">
        <v>12.451963539999999</v>
      </c>
      <c r="E104" s="130">
        <v>1167.0546817699999</v>
      </c>
      <c r="F104" s="130">
        <v>522.27598509999996</v>
      </c>
      <c r="G104" s="130">
        <v>11.522580489999999</v>
      </c>
      <c r="H104" s="130">
        <v>22.80225566</v>
      </c>
      <c r="I104" s="130">
        <v>732.82125059999998</v>
      </c>
      <c r="J104" s="130">
        <v>33.119273370000002</v>
      </c>
      <c r="K104" s="130">
        <v>9.1732237600000008</v>
      </c>
      <c r="L104" s="130">
        <v>7.2093255100000002</v>
      </c>
      <c r="M104" s="170" t="s">
        <v>186</v>
      </c>
      <c r="N104" s="130">
        <v>9.8422142899999994</v>
      </c>
      <c r="O104" s="130">
        <v>1.1703299</v>
      </c>
      <c r="P104" s="130">
        <v>13.223632869999999</v>
      </c>
      <c r="Q104" s="130">
        <v>9.3500000000000003E-6</v>
      </c>
      <c r="R104" s="130">
        <v>2.1581364000000001</v>
      </c>
      <c r="S104" s="130">
        <v>4.0707699999999999E-2</v>
      </c>
      <c r="T104" s="130">
        <v>1.9655519800000001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9">
        <v>43405</v>
      </c>
      <c r="B105" s="130">
        <v>4173.0880920500003</v>
      </c>
      <c r="C105" s="130">
        <v>1508.2057208399999</v>
      </c>
      <c r="D105" s="130">
        <v>11.94473582</v>
      </c>
      <c r="E105" s="130">
        <v>1175.83153599</v>
      </c>
      <c r="F105" s="130">
        <v>538.74893101999999</v>
      </c>
      <c r="G105" s="130">
        <v>11.20835669</v>
      </c>
      <c r="H105" s="130">
        <v>23.328515830000001</v>
      </c>
      <c r="I105" s="130">
        <v>742.39214729000003</v>
      </c>
      <c r="J105" s="130">
        <v>32.908130440000001</v>
      </c>
      <c r="K105" s="130">
        <v>9.3231003900000005</v>
      </c>
      <c r="L105" s="130">
        <v>7.2225200999999997</v>
      </c>
      <c r="M105" s="170" t="s">
        <v>186</v>
      </c>
      <c r="N105" s="130">
        <v>9.0739793199999994</v>
      </c>
      <c r="O105" s="130">
        <v>86.629829860000001</v>
      </c>
      <c r="P105" s="130">
        <v>13.158746259999999</v>
      </c>
      <c r="Q105" s="130">
        <v>9.5799999999999998E-6</v>
      </c>
      <c r="R105" s="130">
        <v>1.10784617</v>
      </c>
      <c r="S105" s="130">
        <v>3.757605E-2</v>
      </c>
      <c r="T105" s="130">
        <v>1.9664104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9">
        <v>43435</v>
      </c>
      <c r="B106" s="130">
        <v>4114.5225636699997</v>
      </c>
      <c r="C106" s="130">
        <v>1558.6272683100001</v>
      </c>
      <c r="D106" s="130">
        <v>9.1680335199999998</v>
      </c>
      <c r="E106" s="130">
        <v>1134.7514813</v>
      </c>
      <c r="F106" s="130">
        <v>532.53127326000003</v>
      </c>
      <c r="G106" s="130">
        <v>14.126881900000001</v>
      </c>
      <c r="H106" s="130">
        <v>19.42108283</v>
      </c>
      <c r="I106" s="130">
        <v>667.22783172000004</v>
      </c>
      <c r="J106" s="130">
        <v>36.877811399999999</v>
      </c>
      <c r="K106" s="130">
        <v>8.9014472500000004</v>
      </c>
      <c r="L106" s="130">
        <v>6.3468726999999996</v>
      </c>
      <c r="M106" s="170" t="s">
        <v>186</v>
      </c>
      <c r="N106" s="130">
        <v>9.2182107099999993</v>
      </c>
      <c r="O106" s="130">
        <v>101.38802602</v>
      </c>
      <c r="P106" s="130">
        <v>12.95615722</v>
      </c>
      <c r="Q106" s="130">
        <v>9.1400000000000006E-6</v>
      </c>
      <c r="R106" s="130">
        <v>0.99680281999999998</v>
      </c>
      <c r="S106" s="130">
        <v>3.8678659999999997E-2</v>
      </c>
      <c r="T106" s="130">
        <v>1.9446949099999999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9">
        <v>43466</v>
      </c>
      <c r="B107" s="130">
        <v>4056.7839073</v>
      </c>
      <c r="C107" s="130">
        <v>1556.39347066</v>
      </c>
      <c r="D107" s="130">
        <v>9.4224176499999999</v>
      </c>
      <c r="E107" s="130">
        <v>1088.0721687299999</v>
      </c>
      <c r="F107" s="130">
        <v>552.57022599000004</v>
      </c>
      <c r="G107" s="130">
        <v>13.71700776</v>
      </c>
      <c r="H107" s="130">
        <v>22.516064220000001</v>
      </c>
      <c r="I107" s="130">
        <v>613.71122035999997</v>
      </c>
      <c r="J107" s="130">
        <v>50.873562280000002</v>
      </c>
      <c r="K107" s="130">
        <v>8.8097815700000002</v>
      </c>
      <c r="L107" s="130">
        <v>6.4219625999999996</v>
      </c>
      <c r="M107" s="170" t="s">
        <v>186</v>
      </c>
      <c r="N107" s="130">
        <v>8.4375738299999998</v>
      </c>
      <c r="O107" s="130">
        <v>110.14420658</v>
      </c>
      <c r="P107" s="130">
        <v>12.497551319999999</v>
      </c>
      <c r="Q107" s="130">
        <v>2.1110810000000001E-2</v>
      </c>
      <c r="R107" s="130">
        <v>1.18246099</v>
      </c>
      <c r="S107" s="130">
        <v>3.9746820000000002E-2</v>
      </c>
      <c r="T107" s="130">
        <v>1.95337513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9">
        <v>43497</v>
      </c>
      <c r="B108" s="130">
        <v>4018.5820789700001</v>
      </c>
      <c r="C108" s="130">
        <v>1536.87668461</v>
      </c>
      <c r="D108" s="130">
        <v>9.7733678000000008</v>
      </c>
      <c r="E108" s="130">
        <v>1104.7016782400001</v>
      </c>
      <c r="F108" s="130">
        <v>504.81319385</v>
      </c>
      <c r="G108" s="130">
        <v>13.714327580000001</v>
      </c>
      <c r="H108" s="130">
        <v>25.223784420000001</v>
      </c>
      <c r="I108" s="130">
        <v>636.24948986000004</v>
      </c>
      <c r="J108" s="130">
        <v>49.410123540000001</v>
      </c>
      <c r="K108" s="130">
        <v>8.2532138800000006</v>
      </c>
      <c r="L108" s="130">
        <v>5.5225226300000001</v>
      </c>
      <c r="M108" s="170" t="s">
        <v>186</v>
      </c>
      <c r="N108" s="130">
        <v>7.4586694400000004</v>
      </c>
      <c r="O108" s="130">
        <v>101.44779468999999</v>
      </c>
      <c r="P108" s="130">
        <v>12.40606036</v>
      </c>
      <c r="Q108" s="130">
        <v>5.8990000000000003E-5</v>
      </c>
      <c r="R108" s="130">
        <v>1.1485213599999999</v>
      </c>
      <c r="S108" s="130">
        <v>4.0711600000000001E-2</v>
      </c>
      <c r="T108" s="130">
        <v>1.54187612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9">
        <v>43525</v>
      </c>
      <c r="B109" s="130">
        <v>4116.1367049199998</v>
      </c>
      <c r="C109" s="130">
        <v>1592.90926154</v>
      </c>
      <c r="D109" s="130">
        <v>8.7900035800000005</v>
      </c>
      <c r="E109" s="130">
        <v>1124.9787824800001</v>
      </c>
      <c r="F109" s="130">
        <v>490.87992300000002</v>
      </c>
      <c r="G109" s="130">
        <v>13.352169419999999</v>
      </c>
      <c r="H109" s="130">
        <v>29.753554770000001</v>
      </c>
      <c r="I109" s="130">
        <v>665.35096578000002</v>
      </c>
      <c r="J109" s="130">
        <v>50.606165519999998</v>
      </c>
      <c r="K109" s="130">
        <v>8.2099797500000005</v>
      </c>
      <c r="L109" s="130">
        <v>5.6608375799999999</v>
      </c>
      <c r="M109" s="170" t="s">
        <v>186</v>
      </c>
      <c r="N109" s="130">
        <v>7.5913054300000002</v>
      </c>
      <c r="O109" s="130">
        <v>102.38252567000001</v>
      </c>
      <c r="P109" s="130">
        <v>12.95682437</v>
      </c>
      <c r="Q109" s="130">
        <v>3.7799999999999998E-6</v>
      </c>
      <c r="R109" s="130">
        <v>1.1680503</v>
      </c>
      <c r="S109" s="130">
        <v>4.1779759999999999E-2</v>
      </c>
      <c r="T109" s="130">
        <v>1.50457219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9">
        <v>43556</v>
      </c>
      <c r="B110" s="130">
        <v>4113.9208569399998</v>
      </c>
      <c r="C110" s="130">
        <v>1637.57055784</v>
      </c>
      <c r="D110" s="130">
        <v>7.6694395000000002</v>
      </c>
      <c r="E110" s="130">
        <v>1095.87452244</v>
      </c>
      <c r="F110" s="130">
        <v>474.97743329999997</v>
      </c>
      <c r="G110" s="130">
        <v>13.00027845</v>
      </c>
      <c r="H110" s="130">
        <v>28.225535619999999</v>
      </c>
      <c r="I110" s="130">
        <v>663.98164067000005</v>
      </c>
      <c r="J110" s="130">
        <v>49.651876639999998</v>
      </c>
      <c r="K110" s="130">
        <v>7.9271736500000003</v>
      </c>
      <c r="L110" s="130">
        <v>5.4341842600000003</v>
      </c>
      <c r="M110" s="170" t="s">
        <v>186</v>
      </c>
      <c r="N110" s="130">
        <v>7.6995147700000004</v>
      </c>
      <c r="O110" s="130">
        <v>99.822994339999994</v>
      </c>
      <c r="P110" s="130">
        <v>19.091208210000001</v>
      </c>
      <c r="Q110" s="130">
        <v>7.8699999999999992E-6</v>
      </c>
      <c r="R110" s="130">
        <v>1.11803868</v>
      </c>
      <c r="S110" s="130">
        <v>4.2813450000000003E-2</v>
      </c>
      <c r="T110" s="130">
        <v>1.83363725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9">
        <v>43586</v>
      </c>
      <c r="B111" s="130">
        <v>4043.3283980000001</v>
      </c>
      <c r="C111" s="130">
        <v>1669.8275135199999</v>
      </c>
      <c r="D111" s="130">
        <v>7.0348169399999998</v>
      </c>
      <c r="E111" s="130">
        <v>1050.2347050200001</v>
      </c>
      <c r="F111" s="130">
        <v>555.72316608000006</v>
      </c>
      <c r="G111" s="130">
        <v>13.24831869</v>
      </c>
      <c r="H111" s="130">
        <v>24.597409549999998</v>
      </c>
      <c r="I111" s="130">
        <v>618.90107736000004</v>
      </c>
      <c r="J111" s="130">
        <v>63.355328120000003</v>
      </c>
      <c r="K111" s="130">
        <v>7.1903094000000003</v>
      </c>
      <c r="L111" s="130">
        <v>4.4505950800000003</v>
      </c>
      <c r="M111" s="170" t="s">
        <v>186</v>
      </c>
      <c r="N111" s="130">
        <v>6.9031561300000002</v>
      </c>
      <c r="O111" s="130">
        <v>0.17871714999999999</v>
      </c>
      <c r="P111" s="130">
        <v>18.009538800000001</v>
      </c>
      <c r="Q111" s="130">
        <v>0</v>
      </c>
      <c r="R111" s="130">
        <v>2.0594029900000002</v>
      </c>
      <c r="S111" s="130">
        <v>4.3881589999999998E-2</v>
      </c>
      <c r="T111" s="130">
        <v>1.5704615799999999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9">
        <v>43617</v>
      </c>
      <c r="B112" s="130">
        <v>4157.09489682</v>
      </c>
      <c r="C112" s="130">
        <v>1721.92673165</v>
      </c>
      <c r="D112" s="130">
        <v>10.198580160000001</v>
      </c>
      <c r="E112" s="130">
        <v>1102.6670728500001</v>
      </c>
      <c r="F112" s="130">
        <v>531.58495048999998</v>
      </c>
      <c r="G112" s="130">
        <v>13.353086449999999</v>
      </c>
      <c r="H112" s="130">
        <v>19.7581679</v>
      </c>
      <c r="I112" s="130">
        <v>653.17491507</v>
      </c>
      <c r="J112" s="130">
        <v>71.636420290000004</v>
      </c>
      <c r="K112" s="130">
        <v>6.8501158799999997</v>
      </c>
      <c r="L112" s="130">
        <v>4.45101119</v>
      </c>
      <c r="M112" s="170" t="s">
        <v>186</v>
      </c>
      <c r="N112" s="130">
        <v>5.5234804400000002</v>
      </c>
      <c r="O112" s="130">
        <v>0.19810032999999999</v>
      </c>
      <c r="P112" s="130">
        <v>11.218219680000001</v>
      </c>
      <c r="Q112" s="130">
        <v>0</v>
      </c>
      <c r="R112" s="130">
        <v>2.99397388</v>
      </c>
      <c r="S112" s="130">
        <v>4.4915280000000002E-2</v>
      </c>
      <c r="T112" s="130">
        <v>1.5151552800000001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9">
        <v>43647</v>
      </c>
      <c r="B113" s="130">
        <v>4117.3796141399998</v>
      </c>
      <c r="C113" s="130">
        <v>1684.58535635</v>
      </c>
      <c r="D113" s="130">
        <v>14.40931206</v>
      </c>
      <c r="E113" s="130">
        <v>960.28383200999997</v>
      </c>
      <c r="F113" s="130">
        <v>675.82411056000001</v>
      </c>
      <c r="G113" s="130">
        <v>13.37703846</v>
      </c>
      <c r="H113" s="130">
        <v>27.873061700000001</v>
      </c>
      <c r="I113" s="130">
        <v>656.96195416</v>
      </c>
      <c r="J113" s="130">
        <v>59.659741760000003</v>
      </c>
      <c r="K113" s="130">
        <v>6.5314841100000001</v>
      </c>
      <c r="L113" s="130">
        <v>4.4152443300000002</v>
      </c>
      <c r="M113" s="170" t="s">
        <v>186</v>
      </c>
      <c r="N113" s="130">
        <v>7.8686886300000003</v>
      </c>
      <c r="O113" s="130">
        <v>0.23641576</v>
      </c>
      <c r="P113" s="130">
        <v>0.79816125999999998</v>
      </c>
      <c r="Q113" s="130">
        <v>0</v>
      </c>
      <c r="R113" s="130">
        <v>2.9577052699999999</v>
      </c>
      <c r="S113" s="130">
        <v>4.5983419999999997E-2</v>
      </c>
      <c r="T113" s="130">
        <v>1.5515243000000001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9">
        <v>43678</v>
      </c>
      <c r="B114" s="130">
        <v>4243.8303761899997</v>
      </c>
      <c r="C114" s="130">
        <v>1748.91609167</v>
      </c>
      <c r="D114" s="130">
        <v>11.81898842</v>
      </c>
      <c r="E114" s="130">
        <v>1024.90771425</v>
      </c>
      <c r="F114" s="130">
        <v>641.22144910999998</v>
      </c>
      <c r="G114" s="130">
        <v>13.1514326</v>
      </c>
      <c r="H114" s="130">
        <v>29.339432290000001</v>
      </c>
      <c r="I114" s="130">
        <v>674.05524815000001</v>
      </c>
      <c r="J114" s="130">
        <v>73.289618540000006</v>
      </c>
      <c r="K114" s="130">
        <v>6.5700639299999999</v>
      </c>
      <c r="L114" s="130">
        <v>2.9806454200000001</v>
      </c>
      <c r="M114" s="170" t="s">
        <v>186</v>
      </c>
      <c r="N114" s="130">
        <v>11.577806839999999</v>
      </c>
      <c r="O114" s="130">
        <v>0.21815881000000001</v>
      </c>
      <c r="P114" s="130">
        <v>1.138979</v>
      </c>
      <c r="Q114" s="130">
        <v>0</v>
      </c>
      <c r="R114" s="130">
        <v>3.1103664200000001</v>
      </c>
      <c r="S114" s="130">
        <v>4.7051570000000001E-2</v>
      </c>
      <c r="T114" s="130">
        <v>1.48732917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9">
        <v>43709</v>
      </c>
      <c r="B115" s="130">
        <v>4236.9261494700004</v>
      </c>
      <c r="C115" s="130">
        <v>1727.2354677799999</v>
      </c>
      <c r="D115" s="130">
        <v>19.379020919999999</v>
      </c>
      <c r="E115" s="130">
        <v>1065.1951587399999</v>
      </c>
      <c r="F115" s="130">
        <v>597.57284242000003</v>
      </c>
      <c r="G115" s="130">
        <v>12.799197339999999</v>
      </c>
      <c r="H115" s="130">
        <v>24.072802110000001</v>
      </c>
      <c r="I115" s="130">
        <v>661.00685282999996</v>
      </c>
      <c r="J115" s="130">
        <v>98.779851010000002</v>
      </c>
      <c r="K115" s="130">
        <v>4.4917632100000002</v>
      </c>
      <c r="L115" s="130">
        <v>2.8890540599999999</v>
      </c>
      <c r="M115" s="170" t="s">
        <v>186</v>
      </c>
      <c r="N115" s="130">
        <v>16.447809230000001</v>
      </c>
      <c r="O115" s="130">
        <v>0.20292647999999999</v>
      </c>
      <c r="P115" s="130">
        <v>1.42375075</v>
      </c>
      <c r="Q115" s="130">
        <v>0</v>
      </c>
      <c r="R115" s="130">
        <v>3.4572161600000002</v>
      </c>
      <c r="S115" s="130">
        <v>4.8085259999999998E-2</v>
      </c>
      <c r="T115" s="130">
        <v>1.92435117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9">
        <v>43739</v>
      </c>
      <c r="B116" s="130">
        <v>4291.8200452399997</v>
      </c>
      <c r="C116" s="130">
        <v>1734.5748688199999</v>
      </c>
      <c r="D116" s="130">
        <v>20.401167239999999</v>
      </c>
      <c r="E116" s="130">
        <v>1066.8743581000001</v>
      </c>
      <c r="F116" s="130">
        <v>620.36749671999996</v>
      </c>
      <c r="G116" s="130">
        <v>12.371179440000001</v>
      </c>
      <c r="H116" s="130">
        <v>32.099388349999998</v>
      </c>
      <c r="I116" s="130">
        <v>678.65995436000003</v>
      </c>
      <c r="J116" s="130">
        <v>90.901174049999995</v>
      </c>
      <c r="K116" s="130">
        <v>4.3441852499999998</v>
      </c>
      <c r="L116" s="130">
        <v>2.8201880500000001</v>
      </c>
      <c r="M116" s="170" t="s">
        <v>186</v>
      </c>
      <c r="N116" s="130">
        <v>18.273934529999998</v>
      </c>
      <c r="O116" s="130">
        <v>0.23121427</v>
      </c>
      <c r="P116" s="130">
        <v>4.6026773600000004</v>
      </c>
      <c r="Q116" s="130">
        <v>0</v>
      </c>
      <c r="R116" s="130">
        <v>3.37919707</v>
      </c>
      <c r="S116" s="130">
        <v>4.91534E-2</v>
      </c>
      <c r="T116" s="130">
        <v>1.8699082300000001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9">
        <v>43770</v>
      </c>
      <c r="B117" s="130">
        <v>4282.8240567000003</v>
      </c>
      <c r="C117" s="130">
        <v>1747.1027988400001</v>
      </c>
      <c r="D117" s="130">
        <v>20.63326108</v>
      </c>
      <c r="E117" s="130">
        <v>1065.1850690900001</v>
      </c>
      <c r="F117" s="130">
        <v>592.00803470000005</v>
      </c>
      <c r="G117" s="130">
        <v>12.66213334</v>
      </c>
      <c r="H117" s="130">
        <v>38.024678039999998</v>
      </c>
      <c r="I117" s="130">
        <v>675.04533617000004</v>
      </c>
      <c r="J117" s="130">
        <v>93.089447629999995</v>
      </c>
      <c r="K117" s="130">
        <v>4.2681059899999996</v>
      </c>
      <c r="L117" s="130">
        <v>2.54942555</v>
      </c>
      <c r="M117" s="170" t="s">
        <v>186</v>
      </c>
      <c r="N117" s="130">
        <v>20.664169829999999</v>
      </c>
      <c r="O117" s="130">
        <v>0.14275884</v>
      </c>
      <c r="P117" s="130">
        <v>5.4894466800000004</v>
      </c>
      <c r="Q117" s="130">
        <v>0</v>
      </c>
      <c r="R117" s="130">
        <v>4.0762887799999996</v>
      </c>
      <c r="S117" s="130">
        <v>4.4742999999999998E-2</v>
      </c>
      <c r="T117" s="130">
        <v>1.8383591399999999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9">
        <v>43800</v>
      </c>
      <c r="B118" s="130">
        <v>4053.2607136000001</v>
      </c>
      <c r="C118" s="130">
        <v>1569.78887042</v>
      </c>
      <c r="D118" s="130">
        <v>19.801050119999999</v>
      </c>
      <c r="E118" s="130">
        <v>1059.4892149</v>
      </c>
      <c r="F118" s="130">
        <v>582.05886566000004</v>
      </c>
      <c r="G118" s="130">
        <v>12.11418486</v>
      </c>
      <c r="H118" s="130">
        <v>27.423730509999999</v>
      </c>
      <c r="I118" s="130">
        <v>625.23745618999999</v>
      </c>
      <c r="J118" s="130">
        <v>125.30695812</v>
      </c>
      <c r="K118" s="130">
        <v>3.05366173</v>
      </c>
      <c r="L118" s="130">
        <v>0.72790853</v>
      </c>
      <c r="M118" s="170" t="s">
        <v>186</v>
      </c>
      <c r="N118" s="130">
        <v>19.619822410000001</v>
      </c>
      <c r="O118" s="130">
        <v>0.28396580999999999</v>
      </c>
      <c r="P118" s="130">
        <v>2.2121804599999999</v>
      </c>
      <c r="Q118" s="130">
        <v>0</v>
      </c>
      <c r="R118" s="130">
        <v>4.3439644299999998</v>
      </c>
      <c r="S118" s="130">
        <v>4.4742999999999998E-2</v>
      </c>
      <c r="T118" s="130">
        <v>1.7541364500000001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9">
        <v>43831</v>
      </c>
      <c r="B119" s="130">
        <v>4111.9552854499998</v>
      </c>
      <c r="C119" s="130">
        <v>1800.8109332700001</v>
      </c>
      <c r="D119" s="130">
        <v>19.811016559999999</v>
      </c>
      <c r="E119" s="130">
        <v>894.61639984999999</v>
      </c>
      <c r="F119" s="130">
        <v>516.83458367000003</v>
      </c>
      <c r="G119" s="130">
        <v>11.91454083</v>
      </c>
      <c r="H119" s="130">
        <v>43.411676530000001</v>
      </c>
      <c r="I119" s="130">
        <v>577.16125381999996</v>
      </c>
      <c r="J119" s="130">
        <v>134.32025474</v>
      </c>
      <c r="K119" s="130">
        <v>3.7289838099999999</v>
      </c>
      <c r="L119" s="130">
        <v>0.88502163</v>
      </c>
      <c r="M119" s="170">
        <v>0</v>
      </c>
      <c r="N119" s="130">
        <v>95.030306210000006</v>
      </c>
      <c r="O119" s="130">
        <v>0.24678152</v>
      </c>
      <c r="P119" s="130">
        <v>7.2486604999999997</v>
      </c>
      <c r="Q119" s="130">
        <v>0</v>
      </c>
      <c r="R119" s="130">
        <v>4.2282496199999997</v>
      </c>
      <c r="S119" s="130">
        <v>4.4742999999999998E-2</v>
      </c>
      <c r="T119" s="130">
        <v>1.66187989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9">
        <v>43862</v>
      </c>
      <c r="B120" s="130">
        <v>4068.73904408</v>
      </c>
      <c r="C120" s="130">
        <v>1784.32223172</v>
      </c>
      <c r="D120" s="130">
        <v>20.3223451</v>
      </c>
      <c r="E120" s="130">
        <v>858.36885636</v>
      </c>
      <c r="F120" s="130">
        <v>501.07358542999998</v>
      </c>
      <c r="G120" s="130">
        <v>12.054699940000001</v>
      </c>
      <c r="H120" s="130">
        <v>50.948488400000002</v>
      </c>
      <c r="I120" s="130">
        <v>595.83754255999997</v>
      </c>
      <c r="J120" s="130">
        <v>132.51923675</v>
      </c>
      <c r="K120" s="130">
        <v>4.6453191199999999</v>
      </c>
      <c r="L120" s="130">
        <v>1.1524280600000001</v>
      </c>
      <c r="M120" s="171">
        <v>0</v>
      </c>
      <c r="N120" s="130">
        <v>92.507542990000005</v>
      </c>
      <c r="O120" s="130">
        <v>1.3841668499999999</v>
      </c>
      <c r="P120" s="130">
        <v>7.7858887000000001</v>
      </c>
      <c r="Q120" s="130">
        <v>0</v>
      </c>
      <c r="R120" s="130">
        <v>4.1296521999999998</v>
      </c>
      <c r="S120" s="130">
        <v>4.4742999999999998E-2</v>
      </c>
      <c r="T120" s="130">
        <v>1.6423169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9">
        <v>43891</v>
      </c>
      <c r="B121" s="130">
        <v>4418.0710970700002</v>
      </c>
      <c r="C121" s="130">
        <v>1867.23585209</v>
      </c>
      <c r="D121" s="130">
        <v>13.2188429</v>
      </c>
      <c r="E121" s="130">
        <v>946.48495780999997</v>
      </c>
      <c r="F121" s="130">
        <v>558.09478285</v>
      </c>
      <c r="G121" s="130">
        <v>12.25900884</v>
      </c>
      <c r="H121" s="130">
        <v>48.791061450000001</v>
      </c>
      <c r="I121" s="130">
        <v>716.18362332000004</v>
      </c>
      <c r="J121" s="130">
        <v>134.80303622</v>
      </c>
      <c r="K121" s="130">
        <v>5.2875138499999998</v>
      </c>
      <c r="L121" s="130">
        <v>1.2739637399999999</v>
      </c>
      <c r="M121" s="130">
        <v>0</v>
      </c>
      <c r="N121" s="130">
        <v>94.80854866</v>
      </c>
      <c r="O121" s="130">
        <v>1.5090475699999999</v>
      </c>
      <c r="P121" s="130">
        <v>12.08331433</v>
      </c>
      <c r="Q121" s="130">
        <v>0</v>
      </c>
      <c r="R121" s="130">
        <v>4.4588500900000003</v>
      </c>
      <c r="S121" s="130">
        <v>4.4742999999999998E-2</v>
      </c>
      <c r="T121" s="130">
        <v>1.53395035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9">
        <v>43922</v>
      </c>
      <c r="B122" s="130">
        <v>4612.3266491100003</v>
      </c>
      <c r="C122" s="130">
        <v>1948.0246749600001</v>
      </c>
      <c r="D122" s="130">
        <v>32.995235999999998</v>
      </c>
      <c r="E122" s="130">
        <v>885.87839249000001</v>
      </c>
      <c r="F122" s="130">
        <v>745.96341070000005</v>
      </c>
      <c r="G122" s="130">
        <v>11.86421404</v>
      </c>
      <c r="H122" s="130">
        <v>109.79933287</v>
      </c>
      <c r="I122" s="130">
        <v>625.49780501999999</v>
      </c>
      <c r="J122" s="130">
        <v>137.67896402</v>
      </c>
      <c r="K122" s="130">
        <v>5.3730696599999996</v>
      </c>
      <c r="L122" s="130">
        <v>1.2459343300000001</v>
      </c>
      <c r="M122" s="130">
        <v>0</v>
      </c>
      <c r="N122" s="130">
        <v>87.794953210000003</v>
      </c>
      <c r="O122" s="130">
        <v>1.49740501</v>
      </c>
      <c r="P122" s="130">
        <v>15.13736963</v>
      </c>
      <c r="Q122" s="130">
        <v>0</v>
      </c>
      <c r="R122" s="130">
        <v>1.99412046</v>
      </c>
      <c r="S122" s="130">
        <v>4.4742999999999998E-2</v>
      </c>
      <c r="T122" s="130">
        <v>1.5370237099999999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9">
        <v>43952</v>
      </c>
      <c r="B123" s="130">
        <v>4536.4412702600002</v>
      </c>
      <c r="C123" s="130">
        <v>1950.3518736799999</v>
      </c>
      <c r="D123" s="130">
        <v>30.512073659999999</v>
      </c>
      <c r="E123" s="130">
        <v>876.01427446000002</v>
      </c>
      <c r="F123" s="130">
        <v>748.37716702</v>
      </c>
      <c r="G123" s="130">
        <v>11.147484499999999</v>
      </c>
      <c r="H123" s="130">
        <v>101.90538091000001</v>
      </c>
      <c r="I123" s="130">
        <v>581.09527991000004</v>
      </c>
      <c r="J123" s="130">
        <v>120.0140797</v>
      </c>
      <c r="K123" s="130">
        <v>5.0860135199999998</v>
      </c>
      <c r="L123" s="130">
        <v>1.2145052599999999</v>
      </c>
      <c r="M123" s="130">
        <v>0</v>
      </c>
      <c r="N123" s="130">
        <v>89.183061730000006</v>
      </c>
      <c r="O123" s="130">
        <v>1.5025167699999999</v>
      </c>
      <c r="P123" s="130">
        <v>15.64534126</v>
      </c>
      <c r="Q123" s="130">
        <v>0</v>
      </c>
      <c r="R123" s="130">
        <v>2.8859180900000001</v>
      </c>
      <c r="S123" s="130">
        <v>4.4742999999999998E-2</v>
      </c>
      <c r="T123" s="130">
        <v>1.4615567899999999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9">
        <v>43983</v>
      </c>
      <c r="B124" s="130">
        <v>4580.3697371099997</v>
      </c>
      <c r="C124" s="130">
        <v>2005.7220820499999</v>
      </c>
      <c r="D124" s="130">
        <v>29.028670890000001</v>
      </c>
      <c r="E124" s="130">
        <v>892.11659410000004</v>
      </c>
      <c r="F124" s="130">
        <v>818.22814683000001</v>
      </c>
      <c r="G124" s="130">
        <v>10.94049433</v>
      </c>
      <c r="H124" s="130">
        <v>121.87219985</v>
      </c>
      <c r="I124" s="130">
        <v>542.48101990999999</v>
      </c>
      <c r="J124" s="130">
        <v>125.0099673</v>
      </c>
      <c r="K124" s="130">
        <v>4.8256013299999996</v>
      </c>
      <c r="L124" s="130">
        <v>1.49675018</v>
      </c>
      <c r="M124" s="130">
        <v>0</v>
      </c>
      <c r="N124" s="130">
        <v>5.8761441100000003</v>
      </c>
      <c r="O124" s="130">
        <v>1.4518892699999999</v>
      </c>
      <c r="P124" s="130">
        <v>17.052759720000001</v>
      </c>
      <c r="Q124" s="130">
        <v>0</v>
      </c>
      <c r="R124" s="130">
        <v>2.86780693</v>
      </c>
      <c r="S124" s="130">
        <v>4.4492799999999999E-2</v>
      </c>
      <c r="T124" s="130">
        <v>1.3551175099999999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9">
        <v>44013</v>
      </c>
      <c r="B125" s="130">
        <v>4578.0545613599998</v>
      </c>
      <c r="C125" s="130">
        <v>2038.65988083</v>
      </c>
      <c r="D125" s="130">
        <v>29.598120049999999</v>
      </c>
      <c r="E125" s="130">
        <v>855.91433796000001</v>
      </c>
      <c r="F125" s="130">
        <v>871.76562455999999</v>
      </c>
      <c r="G125" s="130">
        <v>10.427195770000001</v>
      </c>
      <c r="H125" s="130">
        <v>112.76774747</v>
      </c>
      <c r="I125" s="130">
        <v>500.93068993999998</v>
      </c>
      <c r="J125" s="130">
        <v>126.17431415999999</v>
      </c>
      <c r="K125" s="130">
        <v>4.9203828500000002</v>
      </c>
      <c r="L125" s="130">
        <v>1.29846583</v>
      </c>
      <c r="M125" s="130">
        <v>0</v>
      </c>
      <c r="N125" s="130">
        <v>5.4842779100000003</v>
      </c>
      <c r="O125" s="130">
        <v>1.28129643</v>
      </c>
      <c r="P125" s="130">
        <v>14.69731049</v>
      </c>
      <c r="Q125" s="130">
        <v>0</v>
      </c>
      <c r="R125" s="130">
        <v>2.7657522600000002</v>
      </c>
      <c r="S125" s="130">
        <v>5.7000000000000005E-7</v>
      </c>
      <c r="T125" s="130">
        <v>1.3691642799999999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9">
        <v>44044</v>
      </c>
      <c r="B126" s="130">
        <v>4609.8629889000003</v>
      </c>
      <c r="C126" s="130">
        <v>2026.49012395</v>
      </c>
      <c r="D126" s="130">
        <v>28.516718109999999</v>
      </c>
      <c r="E126" s="130">
        <v>856.21625443000005</v>
      </c>
      <c r="F126" s="130">
        <v>862.05074246000004</v>
      </c>
      <c r="G126" s="130">
        <v>11.218698099999999</v>
      </c>
      <c r="H126" s="130">
        <v>141.45502017000001</v>
      </c>
      <c r="I126" s="130">
        <v>524.80586611000001</v>
      </c>
      <c r="J126" s="130">
        <v>125.79032410000001</v>
      </c>
      <c r="K126" s="130">
        <v>4.8482250999999996</v>
      </c>
      <c r="L126" s="130">
        <v>1.12152589</v>
      </c>
      <c r="M126" s="130">
        <v>0</v>
      </c>
      <c r="N126" s="130">
        <v>5.34455803</v>
      </c>
      <c r="O126" s="130">
        <v>1.41477242</v>
      </c>
      <c r="P126" s="130">
        <v>16.649160510000002</v>
      </c>
      <c r="Q126" s="130">
        <v>0</v>
      </c>
      <c r="R126" s="130">
        <v>2.67709332</v>
      </c>
      <c r="S126" s="130">
        <v>5.7000000000000005E-7</v>
      </c>
      <c r="T126" s="130">
        <v>1.26390563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9">
        <v>44075</v>
      </c>
      <c r="B127" s="130">
        <v>4761.0829335899998</v>
      </c>
      <c r="C127" s="130">
        <v>2132.0905194500001</v>
      </c>
      <c r="D127" s="130">
        <v>28.9765233</v>
      </c>
      <c r="E127" s="130">
        <v>989.70382145999997</v>
      </c>
      <c r="F127" s="130">
        <v>861.85161573000005</v>
      </c>
      <c r="G127" s="130">
        <v>10.398430129999999</v>
      </c>
      <c r="H127" s="130">
        <v>128.21765682</v>
      </c>
      <c r="I127" s="130">
        <v>451.32736806999998</v>
      </c>
      <c r="J127" s="130">
        <v>128.46559633000001</v>
      </c>
      <c r="K127" s="130">
        <v>4.73612039</v>
      </c>
      <c r="L127" s="130">
        <v>0.82273032000000001</v>
      </c>
      <c r="M127" s="130">
        <v>0</v>
      </c>
      <c r="N127" s="130">
        <v>5.9803815699999996</v>
      </c>
      <c r="O127" s="130">
        <v>1.3250509699999999</v>
      </c>
      <c r="P127" s="130">
        <v>13.365714860000001</v>
      </c>
      <c r="Q127" s="130">
        <v>0</v>
      </c>
      <c r="R127" s="130">
        <v>2.6192644</v>
      </c>
      <c r="S127" s="130">
        <v>5.7000000000000005E-7</v>
      </c>
      <c r="T127" s="130">
        <v>1.2021392200000001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9">
        <v>44105</v>
      </c>
      <c r="B128" s="130">
        <v>4823.01224146</v>
      </c>
      <c r="C128" s="130">
        <v>2008.28174885</v>
      </c>
      <c r="D128" s="130">
        <v>31.858172840000002</v>
      </c>
      <c r="E128" s="130">
        <v>1243.20581137</v>
      </c>
      <c r="F128" s="130">
        <v>848.28448350999997</v>
      </c>
      <c r="G128" s="130">
        <v>9.6995401599999997</v>
      </c>
      <c r="H128" s="130">
        <v>129.66685394999999</v>
      </c>
      <c r="I128" s="130">
        <v>405.71217479000001</v>
      </c>
      <c r="J128" s="130">
        <v>116.49614646000001</v>
      </c>
      <c r="K128" s="130">
        <v>4.4271674299999999</v>
      </c>
      <c r="L128" s="130">
        <v>0.62990453999999996</v>
      </c>
      <c r="M128" s="130">
        <v>0</v>
      </c>
      <c r="N128" s="130">
        <v>6.1893441400000002</v>
      </c>
      <c r="O128" s="130">
        <v>1.57444637</v>
      </c>
      <c r="P128" s="130">
        <v>13.397401739999999</v>
      </c>
      <c r="Q128" s="130">
        <v>0</v>
      </c>
      <c r="R128" s="130">
        <v>2.4691100000000001</v>
      </c>
      <c r="S128" s="130">
        <v>5.7000000000000005E-7</v>
      </c>
      <c r="T128" s="130">
        <v>1.1199347399999999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9">
        <v>44136</v>
      </c>
      <c r="B129" s="130">
        <v>4998.2907087200001</v>
      </c>
      <c r="C129" s="130">
        <v>1993.77953286</v>
      </c>
      <c r="D129" s="130">
        <v>31.214139190000001</v>
      </c>
      <c r="E129" s="130">
        <v>1361.29984298</v>
      </c>
      <c r="F129" s="130">
        <v>857.10855216000004</v>
      </c>
      <c r="G129" s="130">
        <v>9.8512349300000004</v>
      </c>
      <c r="H129" s="130">
        <v>116.04781942</v>
      </c>
      <c r="I129" s="130">
        <v>494.38255170000002</v>
      </c>
      <c r="J129" s="130">
        <v>104.83558202</v>
      </c>
      <c r="K129" s="130">
        <v>4.5940417699999996</v>
      </c>
      <c r="L129" s="130">
        <v>1.6067713800000001</v>
      </c>
      <c r="M129" s="130">
        <v>0</v>
      </c>
      <c r="N129" s="130">
        <v>5.4315489799999996</v>
      </c>
      <c r="O129" s="130">
        <v>1.1605966400000001</v>
      </c>
      <c r="P129" s="130">
        <v>13.525230840000001</v>
      </c>
      <c r="Q129" s="130">
        <v>2.502917E-2</v>
      </c>
      <c r="R129" s="130">
        <v>2.4031835199999998</v>
      </c>
      <c r="S129" s="130">
        <v>5.7000000000000005E-7</v>
      </c>
      <c r="T129" s="130">
        <v>1.02505059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9">
        <v>44166</v>
      </c>
      <c r="B130" s="130">
        <v>4899.2501631599998</v>
      </c>
      <c r="C130" s="130">
        <v>1829.2593825900001</v>
      </c>
      <c r="D130" s="130">
        <v>44.526028330000003</v>
      </c>
      <c r="E130" s="130">
        <v>1473.7219055200001</v>
      </c>
      <c r="F130" s="130">
        <v>859.69457672999999</v>
      </c>
      <c r="G130" s="130">
        <v>8.8467938200000003</v>
      </c>
      <c r="H130" s="130">
        <v>100.73671545000001</v>
      </c>
      <c r="I130" s="130">
        <v>451.50916766</v>
      </c>
      <c r="J130" s="130">
        <v>102.0889068</v>
      </c>
      <c r="K130" s="130">
        <v>3.9094730100000001</v>
      </c>
      <c r="L130" s="130">
        <v>1.65328772</v>
      </c>
      <c r="M130" s="130">
        <v>0</v>
      </c>
      <c r="N130" s="130">
        <v>5.5899735000000002</v>
      </c>
      <c r="O130" s="130">
        <v>1.26917401</v>
      </c>
      <c r="P130" s="130">
        <v>13.064548139999999</v>
      </c>
      <c r="Q130" s="130">
        <v>0</v>
      </c>
      <c r="R130" s="130">
        <v>2.3480623500000002</v>
      </c>
      <c r="S130" s="130">
        <v>5.7000000000000005E-7</v>
      </c>
      <c r="T130" s="130">
        <v>1.0321669600000001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9">
        <v>44197</v>
      </c>
      <c r="B131" s="130">
        <v>5533.0496350399999</v>
      </c>
      <c r="C131" s="130">
        <v>2011.89920835</v>
      </c>
      <c r="D131" s="130">
        <v>45.297867310000001</v>
      </c>
      <c r="E131" s="130">
        <v>1876.7056769400001</v>
      </c>
      <c r="F131" s="130">
        <v>838.50554799999998</v>
      </c>
      <c r="G131" s="130">
        <v>9.0284165400000003</v>
      </c>
      <c r="H131" s="130">
        <v>115.38766784000001</v>
      </c>
      <c r="I131" s="130">
        <v>495.63674026000001</v>
      </c>
      <c r="J131" s="130">
        <v>112.37772950999999</v>
      </c>
      <c r="K131" s="130">
        <v>3.61320452</v>
      </c>
      <c r="L131" s="130">
        <v>1.7257757</v>
      </c>
      <c r="M131" s="130">
        <v>0</v>
      </c>
      <c r="N131" s="130">
        <v>5.8305859</v>
      </c>
      <c r="O131" s="130">
        <v>1.2135615200000001</v>
      </c>
      <c r="P131" s="130">
        <v>12.51442845</v>
      </c>
      <c r="Q131" s="130">
        <v>0</v>
      </c>
      <c r="R131" s="130">
        <v>2.2969918200000001</v>
      </c>
      <c r="S131" s="130">
        <v>5.7000000000000005E-7</v>
      </c>
      <c r="T131" s="130">
        <v>1.0162318100000001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9">
        <v>44228</v>
      </c>
      <c r="B132" s="130">
        <v>5515.96712235</v>
      </c>
      <c r="C132" s="130">
        <v>1979.80180206</v>
      </c>
      <c r="D132" s="130">
        <v>48.47226302</v>
      </c>
      <c r="E132" s="130">
        <v>1895.7993623100001</v>
      </c>
      <c r="F132" s="130">
        <v>813.85916394000003</v>
      </c>
      <c r="G132" s="130">
        <v>8.6133646099999996</v>
      </c>
      <c r="H132" s="130">
        <v>140.76499866</v>
      </c>
      <c r="I132" s="130">
        <v>471.94516148999998</v>
      </c>
      <c r="J132" s="130">
        <v>128.86922817000001</v>
      </c>
      <c r="K132" s="130">
        <v>2.73915562</v>
      </c>
      <c r="L132" s="130">
        <v>2.7429777799999999</v>
      </c>
      <c r="M132" s="130">
        <v>0</v>
      </c>
      <c r="N132" s="130">
        <v>5.7046672100000002</v>
      </c>
      <c r="O132" s="130">
        <v>1.1378806699999999</v>
      </c>
      <c r="P132" s="130">
        <v>12.442785600000001</v>
      </c>
      <c r="Q132" s="130">
        <v>0</v>
      </c>
      <c r="R132" s="130">
        <v>2.2980302199999998</v>
      </c>
      <c r="S132" s="130">
        <v>5.7000000000000005E-7</v>
      </c>
      <c r="T132" s="130">
        <v>0.77628041999999997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9">
        <v>44256</v>
      </c>
      <c r="B133" s="130">
        <v>5669.1630185000004</v>
      </c>
      <c r="C133" s="130">
        <v>1970.4398738699999</v>
      </c>
      <c r="D133" s="130">
        <v>46.125776039999998</v>
      </c>
      <c r="E133" s="130">
        <v>1917.6272771700001</v>
      </c>
      <c r="F133" s="130">
        <v>796.31941759999995</v>
      </c>
      <c r="G133" s="130">
        <v>8.6487119799999999</v>
      </c>
      <c r="H133" s="130">
        <v>209.44906928</v>
      </c>
      <c r="I133" s="130">
        <v>552.45934480000005</v>
      </c>
      <c r="J133" s="130">
        <v>143.86033316999999</v>
      </c>
      <c r="K133" s="130">
        <v>2.4570552999999999</v>
      </c>
      <c r="L133" s="130">
        <v>3.3023676700000002</v>
      </c>
      <c r="M133" s="130">
        <v>0</v>
      </c>
      <c r="N133" s="130">
        <v>5.9942767899999998</v>
      </c>
      <c r="O133" s="130">
        <v>1.1275130099999999</v>
      </c>
      <c r="P133" s="130">
        <v>7.4889981700000003</v>
      </c>
      <c r="Q133" s="130">
        <v>0</v>
      </c>
      <c r="R133" s="130">
        <v>2.8046093700000001</v>
      </c>
      <c r="S133" s="130">
        <v>5.7000000000000005E-7</v>
      </c>
      <c r="T133" s="130">
        <v>1.05839371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9">
        <v>44287</v>
      </c>
      <c r="B134" s="130">
        <v>5686.7040726499999</v>
      </c>
      <c r="C134" s="130">
        <v>1832.4255676</v>
      </c>
      <c r="D134" s="130">
        <v>47.386664490000001</v>
      </c>
      <c r="E134" s="130">
        <v>1998.7824005800001</v>
      </c>
      <c r="F134" s="130">
        <v>768.05305064000004</v>
      </c>
      <c r="G134" s="130">
        <v>9.8717254000000008</v>
      </c>
      <c r="H134" s="130">
        <v>269.1980964</v>
      </c>
      <c r="I134" s="130">
        <v>570.76304852999999</v>
      </c>
      <c r="J134" s="130">
        <v>170.00006693</v>
      </c>
      <c r="K134" s="130">
        <v>2.34223385</v>
      </c>
      <c r="L134" s="130">
        <v>2.4839883600000001</v>
      </c>
      <c r="M134" s="130">
        <v>0</v>
      </c>
      <c r="N134" s="130">
        <v>6.9693069699999999</v>
      </c>
      <c r="O134" s="130">
        <v>2.9646846899999999</v>
      </c>
      <c r="P134" s="130">
        <v>1.71470915</v>
      </c>
      <c r="Q134" s="130">
        <v>0</v>
      </c>
      <c r="R134" s="130">
        <v>2.7511397500000001</v>
      </c>
      <c r="S134" s="130">
        <v>5.7000000000000005E-7</v>
      </c>
      <c r="T134" s="130">
        <v>0.99738874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9">
        <v>44317</v>
      </c>
      <c r="B135" s="130">
        <v>5683.46711074</v>
      </c>
      <c r="C135" s="130">
        <v>1877.1001095900001</v>
      </c>
      <c r="D135" s="130">
        <v>46.410670090000004</v>
      </c>
      <c r="E135" s="130">
        <v>1974.59700378</v>
      </c>
      <c r="F135" s="130">
        <v>734.17404379000004</v>
      </c>
      <c r="G135" s="130">
        <v>9.4435010899999998</v>
      </c>
      <c r="H135" s="130">
        <v>285.61160425000003</v>
      </c>
      <c r="I135" s="130">
        <v>561.07199499000001</v>
      </c>
      <c r="J135" s="130">
        <v>175.78369767999999</v>
      </c>
      <c r="K135" s="130">
        <v>2.3294951099999999</v>
      </c>
      <c r="L135" s="130">
        <v>2.4805803499999999</v>
      </c>
      <c r="M135" s="130">
        <v>3.5998999999999997E-4</v>
      </c>
      <c r="N135" s="130">
        <v>6.9912453599999997</v>
      </c>
      <c r="O135" s="130">
        <v>2.8019679100000001</v>
      </c>
      <c r="P135" s="130">
        <v>1.08690015</v>
      </c>
      <c r="Q135" s="130">
        <v>0</v>
      </c>
      <c r="R135" s="130">
        <v>2.6705520599999999</v>
      </c>
      <c r="S135" s="130">
        <v>5.7000000000000005E-7</v>
      </c>
      <c r="T135" s="130">
        <v>0.91338397999999998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9">
        <v>44348</v>
      </c>
      <c r="B136" s="130">
        <v>5846.66692736</v>
      </c>
      <c r="C136" s="130">
        <v>2029.32793698</v>
      </c>
      <c r="D136" s="130">
        <v>43.874270979999999</v>
      </c>
      <c r="E136" s="130">
        <v>1956.0349212599999</v>
      </c>
      <c r="F136" s="130">
        <v>663.04296394000005</v>
      </c>
      <c r="G136" s="130">
        <v>8.2647530099999997</v>
      </c>
      <c r="H136" s="130">
        <v>291.39632558</v>
      </c>
      <c r="I136" s="130">
        <v>651.57202130999997</v>
      </c>
      <c r="J136" s="130">
        <v>179.66488663000001</v>
      </c>
      <c r="K136" s="130">
        <v>2.4629060100000002</v>
      </c>
      <c r="L136" s="130">
        <v>2.9106164899999998</v>
      </c>
      <c r="M136" s="130">
        <v>3.5998999999999997E-4</v>
      </c>
      <c r="N136" s="130">
        <v>9.1188554800000006</v>
      </c>
      <c r="O136" s="130">
        <v>2.8715621499999999</v>
      </c>
      <c r="P136" s="130">
        <v>2.4149672500000001</v>
      </c>
      <c r="Q136" s="130">
        <v>0</v>
      </c>
      <c r="R136" s="130">
        <v>2.8684430399999998</v>
      </c>
      <c r="S136" s="130">
        <v>5.7000000000000005E-7</v>
      </c>
      <c r="T136" s="130">
        <v>0.84113669000000002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9">
        <v>44378</v>
      </c>
      <c r="B137" s="130">
        <v>6068.5228343400004</v>
      </c>
      <c r="C137" s="130">
        <v>2201.5983100200001</v>
      </c>
      <c r="D137" s="130">
        <v>48.041936700000001</v>
      </c>
      <c r="E137" s="130">
        <v>2030.7932639999999</v>
      </c>
      <c r="F137" s="130">
        <v>601.58686076000004</v>
      </c>
      <c r="G137" s="130">
        <v>8.1338271800000008</v>
      </c>
      <c r="H137" s="130">
        <v>300.78031428999998</v>
      </c>
      <c r="I137" s="130">
        <v>681.06538270999999</v>
      </c>
      <c r="J137" s="130">
        <v>176.43031439000001</v>
      </c>
      <c r="K137" s="130">
        <v>2.2231727600000002</v>
      </c>
      <c r="L137" s="130">
        <v>2.8743522499999998</v>
      </c>
      <c r="M137" s="130">
        <v>3.5998999999999997E-4</v>
      </c>
      <c r="N137" s="130">
        <v>4.7017581000000002</v>
      </c>
      <c r="O137" s="130">
        <v>3.6918578800000001</v>
      </c>
      <c r="P137" s="130">
        <v>2.79725337</v>
      </c>
      <c r="Q137" s="130">
        <v>0</v>
      </c>
      <c r="R137" s="130">
        <v>3.0999183100000001</v>
      </c>
      <c r="S137" s="130">
        <v>5.7000000000000005E-7</v>
      </c>
      <c r="T137" s="130">
        <v>0.70395105999999996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9">
        <v>44409</v>
      </c>
      <c r="B138" s="130">
        <v>5971.0283141999998</v>
      </c>
      <c r="C138" s="130">
        <v>2384.4602179499998</v>
      </c>
      <c r="D138" s="130">
        <v>46.243995269999999</v>
      </c>
      <c r="E138" s="130">
        <v>2039.1758684399999</v>
      </c>
      <c r="F138" s="130">
        <v>337.93980608999999</v>
      </c>
      <c r="G138" s="130">
        <v>7.9848683300000003</v>
      </c>
      <c r="H138" s="130">
        <v>257.95419091000002</v>
      </c>
      <c r="I138" s="130">
        <v>705.28953392000005</v>
      </c>
      <c r="J138" s="130">
        <v>172.05815817999999</v>
      </c>
      <c r="K138" s="130">
        <v>2.1796599900000002</v>
      </c>
      <c r="L138" s="130">
        <v>2.8405327800000002</v>
      </c>
      <c r="M138" s="130">
        <v>3.5998999999999997E-4</v>
      </c>
      <c r="N138" s="130">
        <v>4.8892961599999998</v>
      </c>
      <c r="O138" s="130">
        <v>3.7501671000000001</v>
      </c>
      <c r="P138" s="130">
        <v>2.6954664899999998</v>
      </c>
      <c r="Q138" s="130">
        <v>0</v>
      </c>
      <c r="R138" s="130">
        <v>2.9983967100000002</v>
      </c>
      <c r="S138" s="130">
        <v>5.7000000000000005E-7</v>
      </c>
      <c r="T138" s="130">
        <v>0.56779531999999999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9">
        <v>44440</v>
      </c>
      <c r="B139" s="130">
        <v>6273.4394140200002</v>
      </c>
      <c r="C139" s="130">
        <v>2454.9345506899999</v>
      </c>
      <c r="D139" s="130">
        <v>36.783049050000002</v>
      </c>
      <c r="E139" s="130">
        <v>2239.88401497</v>
      </c>
      <c r="F139" s="130">
        <v>326.91823672999999</v>
      </c>
      <c r="G139" s="130">
        <v>7.2743255700000002</v>
      </c>
      <c r="H139" s="130">
        <v>245.70968894999999</v>
      </c>
      <c r="I139" s="130">
        <v>776.59739981999996</v>
      </c>
      <c r="J139" s="130">
        <v>164.46911569</v>
      </c>
      <c r="K139" s="130">
        <v>1.60143206</v>
      </c>
      <c r="L139" s="130">
        <v>3.0108882700000001</v>
      </c>
      <c r="M139" s="130">
        <v>3.5998999999999997E-4</v>
      </c>
      <c r="N139" s="130">
        <v>7.0861225699999997</v>
      </c>
      <c r="O139" s="130">
        <v>3.3708150099999998</v>
      </c>
      <c r="P139" s="130">
        <v>2.4268835100000001</v>
      </c>
      <c r="Q139" s="130">
        <v>0</v>
      </c>
      <c r="R139" s="130">
        <v>2.8146417100000001</v>
      </c>
      <c r="S139" s="130">
        <v>2.4543309999999999E-2</v>
      </c>
      <c r="T139" s="130">
        <v>0.53334612000000003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9">
        <v>44470</v>
      </c>
      <c r="B140" s="130">
        <v>6570.7240099999999</v>
      </c>
      <c r="C140" s="130">
        <v>2764.5725647700001</v>
      </c>
      <c r="D140" s="130">
        <v>40.515436620000003</v>
      </c>
      <c r="E140" s="130">
        <v>2239.5412353299998</v>
      </c>
      <c r="F140" s="130">
        <v>312.57836712</v>
      </c>
      <c r="G140" s="130">
        <v>6.9884725000000003</v>
      </c>
      <c r="H140" s="130">
        <v>283.02846794999999</v>
      </c>
      <c r="I140" s="130">
        <v>750.05061990000002</v>
      </c>
      <c r="J140" s="130">
        <v>152.92835567</v>
      </c>
      <c r="K140" s="130">
        <v>1.47410956</v>
      </c>
      <c r="L140" s="130">
        <v>3.3067630100000001</v>
      </c>
      <c r="M140" s="130">
        <v>3.5998999999999997E-4</v>
      </c>
      <c r="N140" s="130">
        <v>7.0980670400000001</v>
      </c>
      <c r="O140" s="130">
        <v>3.20574483</v>
      </c>
      <c r="P140" s="130">
        <v>2.1571273799999999</v>
      </c>
      <c r="Q140" s="130">
        <v>0</v>
      </c>
      <c r="R140" s="130">
        <v>2.7754500200000001</v>
      </c>
      <c r="S140" s="130">
        <v>1.805582E-2</v>
      </c>
      <c r="T140" s="130">
        <v>0.48481248999999998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9">
        <v>44501</v>
      </c>
      <c r="B141" s="130">
        <v>6704.30458241</v>
      </c>
      <c r="C141" s="130">
        <v>2933.7059218499999</v>
      </c>
      <c r="D141" s="130">
        <v>38.204758640000001</v>
      </c>
      <c r="E141" s="130">
        <v>2302.5592187799998</v>
      </c>
      <c r="F141" s="130">
        <v>196.70687932000001</v>
      </c>
      <c r="G141" s="130">
        <v>6.7144946000000001</v>
      </c>
      <c r="H141" s="130">
        <v>238.28821567</v>
      </c>
      <c r="I141" s="130">
        <v>844.60879520000003</v>
      </c>
      <c r="J141" s="130">
        <v>123.851079</v>
      </c>
      <c r="K141" s="130">
        <v>1.35404667</v>
      </c>
      <c r="L141" s="130">
        <v>3.7606412599999999</v>
      </c>
      <c r="M141" s="130">
        <v>3.5998999999999997E-4</v>
      </c>
      <c r="N141" s="130">
        <v>7.1763914299999998</v>
      </c>
      <c r="O141" s="130">
        <v>3.31429901</v>
      </c>
      <c r="P141" s="130">
        <v>1.7065613100000001</v>
      </c>
      <c r="Q141" s="130">
        <v>0</v>
      </c>
      <c r="R141" s="130">
        <v>1.8503162900000001</v>
      </c>
      <c r="S141" s="130">
        <v>0</v>
      </c>
      <c r="T141" s="130">
        <v>0.50260338999999998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9">
        <v>44531</v>
      </c>
      <c r="B142" s="130">
        <v>6797.8835976399996</v>
      </c>
      <c r="C142" s="130">
        <v>2980.1871461800001</v>
      </c>
      <c r="D142" s="130">
        <v>31.008757660000001</v>
      </c>
      <c r="E142" s="130">
        <v>2258.3159446599998</v>
      </c>
      <c r="F142" s="130">
        <v>207.02215333000001</v>
      </c>
      <c r="G142" s="130">
        <v>13.19378274</v>
      </c>
      <c r="H142" s="130">
        <v>259.87077065</v>
      </c>
      <c r="I142" s="130">
        <v>899.53299673000004</v>
      </c>
      <c r="J142" s="130">
        <v>127.71715955000001</v>
      </c>
      <c r="K142" s="130">
        <v>1.27785057</v>
      </c>
      <c r="L142" s="130">
        <v>3.7415121</v>
      </c>
      <c r="M142" s="130">
        <v>3.5998999999999997E-4</v>
      </c>
      <c r="N142" s="130">
        <v>7.52384393</v>
      </c>
      <c r="O142" s="130">
        <v>3.5641270999999999</v>
      </c>
      <c r="P142" s="130">
        <v>2.6629908200000001</v>
      </c>
      <c r="Q142" s="130">
        <v>0</v>
      </c>
      <c r="R142" s="130">
        <v>1.7826963600000001</v>
      </c>
      <c r="S142" s="130">
        <v>0</v>
      </c>
      <c r="T142" s="130">
        <v>0.48150526999999999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9">
        <v>44562</v>
      </c>
      <c r="B143" s="130">
        <v>6841.4544534500001</v>
      </c>
      <c r="C143" s="130">
        <v>2778.21733804</v>
      </c>
      <c r="D143" s="130">
        <v>30.74247239</v>
      </c>
      <c r="E143" s="130">
        <v>2471.2173392099999</v>
      </c>
      <c r="F143" s="130">
        <v>209.68984961999999</v>
      </c>
      <c r="G143" s="130">
        <v>12.96460122</v>
      </c>
      <c r="H143" s="130">
        <v>241.8895315</v>
      </c>
      <c r="I143" s="130">
        <v>941.65717154000004</v>
      </c>
      <c r="J143" s="130">
        <v>132.68914629</v>
      </c>
      <c r="K143" s="130">
        <v>1.7295252699999999</v>
      </c>
      <c r="L143" s="130">
        <v>3.1814277</v>
      </c>
      <c r="M143" s="130">
        <v>3.5998999999999997E-4</v>
      </c>
      <c r="N143" s="130">
        <v>7.5155171799999998</v>
      </c>
      <c r="O143" s="130">
        <v>5.2239597599999996</v>
      </c>
      <c r="P143" s="130">
        <v>2.63861043</v>
      </c>
      <c r="Q143" s="130">
        <v>0</v>
      </c>
      <c r="R143" s="130">
        <v>1.69341176</v>
      </c>
      <c r="S143" s="130">
        <v>0</v>
      </c>
      <c r="T143" s="130">
        <v>0.40419155000000001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9">
        <v>44593</v>
      </c>
      <c r="B144" s="130">
        <v>7061.19263804</v>
      </c>
      <c r="C144" s="130">
        <v>2923.69162951</v>
      </c>
      <c r="D144" s="130">
        <v>48.552611400000004</v>
      </c>
      <c r="E144" s="130">
        <v>2473.3739188099999</v>
      </c>
      <c r="F144" s="130">
        <v>208.29451793999999</v>
      </c>
      <c r="G144" s="130">
        <v>12.13195696</v>
      </c>
      <c r="H144" s="130">
        <v>228.62957218</v>
      </c>
      <c r="I144" s="130">
        <v>1001.71428201</v>
      </c>
      <c r="J144" s="130">
        <v>147.88718138999999</v>
      </c>
      <c r="K144" s="130">
        <v>1.65420849</v>
      </c>
      <c r="L144" s="130">
        <v>2.6427424400000001</v>
      </c>
      <c r="M144" s="130">
        <v>3.5998999999999997E-4</v>
      </c>
      <c r="N144" s="130">
        <v>4.4710760199999999</v>
      </c>
      <c r="O144" s="130">
        <v>5.5310825000000001</v>
      </c>
      <c r="P144" s="130">
        <v>0.65859608000000003</v>
      </c>
      <c r="Q144" s="130">
        <v>0</v>
      </c>
      <c r="R144" s="130">
        <v>1.6337521500000001</v>
      </c>
      <c r="S144" s="130">
        <v>0</v>
      </c>
      <c r="T144" s="130">
        <v>0.32515017000000002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9">
        <v>44621</v>
      </c>
      <c r="B145" s="130">
        <v>6994.1722195299999</v>
      </c>
      <c r="C145" s="130">
        <v>3009.69738491</v>
      </c>
      <c r="D145" s="130">
        <v>49.365022500000002</v>
      </c>
      <c r="E145" s="130">
        <v>2449.12593788</v>
      </c>
      <c r="F145" s="130">
        <v>208.14229700999999</v>
      </c>
      <c r="G145" s="130">
        <v>12.12078676</v>
      </c>
      <c r="H145" s="130">
        <v>190.17754106000001</v>
      </c>
      <c r="I145" s="130">
        <v>909.29729412999995</v>
      </c>
      <c r="J145" s="130">
        <v>149.26092143</v>
      </c>
      <c r="K145" s="130">
        <v>1.65129898</v>
      </c>
      <c r="L145" s="130">
        <v>2.5739263600000002</v>
      </c>
      <c r="M145" s="130">
        <v>3.5998999999999997E-4</v>
      </c>
      <c r="N145" s="130">
        <v>4.7443112300000001</v>
      </c>
      <c r="O145" s="130">
        <v>5.6107550000000002</v>
      </c>
      <c r="P145" s="130">
        <v>0.52953189000000001</v>
      </c>
      <c r="Q145" s="130">
        <v>0</v>
      </c>
      <c r="R145" s="130">
        <v>1.5475858899999999</v>
      </c>
      <c r="S145" s="130">
        <v>0</v>
      </c>
      <c r="T145" s="130">
        <v>0.32726451000000001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9">
        <v>44652</v>
      </c>
      <c r="B146" s="130">
        <v>7470.2041819100004</v>
      </c>
      <c r="C146" s="130">
        <v>3599.4864364199998</v>
      </c>
      <c r="D146" s="130">
        <v>49.146051370000002</v>
      </c>
      <c r="E146" s="130">
        <v>2419.54039969</v>
      </c>
      <c r="F146" s="130">
        <v>198.84810640000001</v>
      </c>
      <c r="G146" s="130">
        <v>11.898882049999999</v>
      </c>
      <c r="H146" s="130">
        <v>149.43910844000001</v>
      </c>
      <c r="I146" s="130">
        <v>880.67941146999999</v>
      </c>
      <c r="J146" s="130">
        <v>144.34064817999999</v>
      </c>
      <c r="K146" s="130">
        <v>1.6466154</v>
      </c>
      <c r="L146" s="130">
        <v>2.41968622</v>
      </c>
      <c r="M146" s="130">
        <v>3.5998999999999997E-4</v>
      </c>
      <c r="N146" s="130">
        <v>4.8068835600000002</v>
      </c>
      <c r="O146" s="130">
        <v>5.6340592100000002</v>
      </c>
      <c r="P146" s="130">
        <v>0.529941</v>
      </c>
      <c r="Q146" s="130">
        <v>0</v>
      </c>
      <c r="R146" s="130">
        <v>1.4873242499999999</v>
      </c>
      <c r="S146" s="130">
        <v>0</v>
      </c>
      <c r="T146" s="130">
        <v>0.30026826000000001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9">
        <v>44682</v>
      </c>
      <c r="B147" s="130">
        <v>7903.8767820700004</v>
      </c>
      <c r="C147" s="130">
        <v>4086.13075063</v>
      </c>
      <c r="D147" s="130">
        <v>41.319037530000003</v>
      </c>
      <c r="E147" s="130">
        <v>2461.50913855</v>
      </c>
      <c r="F147" s="130">
        <v>187.92829248000001</v>
      </c>
      <c r="G147" s="130">
        <v>11.27717275</v>
      </c>
      <c r="H147" s="130">
        <v>143.75900668</v>
      </c>
      <c r="I147" s="130">
        <v>813.20427428000005</v>
      </c>
      <c r="J147" s="130">
        <v>142.59182541999999</v>
      </c>
      <c r="K147" s="130">
        <v>1.5453673299999999</v>
      </c>
      <c r="L147" s="130">
        <v>2.3779803199999998</v>
      </c>
      <c r="M147" s="130">
        <v>3.5998999999999997E-4</v>
      </c>
      <c r="N147" s="130">
        <v>4.66310468</v>
      </c>
      <c r="O147" s="130">
        <v>5.4436484700000003</v>
      </c>
      <c r="P147" s="130">
        <v>0.52152297000000003</v>
      </c>
      <c r="Q147" s="130">
        <v>0</v>
      </c>
      <c r="R147" s="130">
        <v>1.3759057800000001</v>
      </c>
      <c r="S147" s="130">
        <v>0</v>
      </c>
      <c r="T147" s="130">
        <v>0.22939420999999999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9">
        <v>44713</v>
      </c>
      <c r="B148" s="130">
        <v>8225.1956508200001</v>
      </c>
      <c r="C148" s="130">
        <v>4460.4020853100001</v>
      </c>
      <c r="D148" s="130">
        <v>49.127830369999998</v>
      </c>
      <c r="E148" s="130">
        <v>2455.8765946799999</v>
      </c>
      <c r="F148" s="130">
        <v>183.64408979999999</v>
      </c>
      <c r="G148" s="130">
        <v>10.684541680000001</v>
      </c>
      <c r="H148" s="130">
        <v>142.77604477</v>
      </c>
      <c r="I148" s="130">
        <v>764.46058927000001</v>
      </c>
      <c r="J148" s="130">
        <v>137.98278730000001</v>
      </c>
      <c r="K148" s="130">
        <v>2.3292339499999999</v>
      </c>
      <c r="L148" s="130">
        <v>2.2602815000000001</v>
      </c>
      <c r="M148" s="130">
        <v>3.5998999999999997E-4</v>
      </c>
      <c r="N148" s="130">
        <v>4.8646345499999999</v>
      </c>
      <c r="O148" s="130">
        <v>5.1233563899999996</v>
      </c>
      <c r="P148" s="130">
        <v>2.37500249</v>
      </c>
      <c r="Q148" s="130">
        <v>0</v>
      </c>
      <c r="R148" s="130">
        <v>3.0409065700000002</v>
      </c>
      <c r="S148" s="130">
        <v>0</v>
      </c>
      <c r="T148" s="130">
        <v>0.24731220000000001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9">
        <v>44743</v>
      </c>
      <c r="B149" s="130">
        <v>9096.1683229699993</v>
      </c>
      <c r="C149" s="130">
        <v>4867.2004125499998</v>
      </c>
      <c r="D149" s="130">
        <v>44.810771950000003</v>
      </c>
      <c r="E149" s="130">
        <v>2858.7105833300002</v>
      </c>
      <c r="F149" s="130">
        <v>232.93848374999999</v>
      </c>
      <c r="G149" s="130">
        <v>9.8898746400000004</v>
      </c>
      <c r="H149" s="130">
        <v>140.08140839999999</v>
      </c>
      <c r="I149" s="130">
        <v>760.13157203000003</v>
      </c>
      <c r="J149" s="130">
        <v>156.29029901000001</v>
      </c>
      <c r="K149" s="130">
        <v>2.3800700799999999</v>
      </c>
      <c r="L149" s="130">
        <v>2.0399070799999999</v>
      </c>
      <c r="M149" s="130">
        <v>3.5998999999999997E-4</v>
      </c>
      <c r="N149" s="130">
        <v>9.4270111500000002</v>
      </c>
      <c r="O149" s="130">
        <v>6.6508148299999998</v>
      </c>
      <c r="P149" s="130">
        <v>2.4488005899999998</v>
      </c>
      <c r="Q149" s="130">
        <v>0</v>
      </c>
      <c r="R149" s="130">
        <v>2.9455099499999999</v>
      </c>
      <c r="S149" s="130">
        <v>0</v>
      </c>
      <c r="T149" s="130">
        <v>0.22244364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9">
        <v>44774</v>
      </c>
      <c r="B150" s="130">
        <v>9113.4585547799998</v>
      </c>
      <c r="C150" s="130">
        <v>4886.1794399199998</v>
      </c>
      <c r="D150" s="130">
        <v>39.852044859999999</v>
      </c>
      <c r="E150" s="130">
        <v>2882.73863424</v>
      </c>
      <c r="F150" s="130">
        <v>221.49128593</v>
      </c>
      <c r="G150" s="130">
        <v>9.2887031600000007</v>
      </c>
      <c r="H150" s="130">
        <v>136.8771687</v>
      </c>
      <c r="I150" s="130">
        <v>763.44061623000005</v>
      </c>
      <c r="J150" s="130">
        <v>145.97736688000001</v>
      </c>
      <c r="K150" s="130">
        <v>3.1704024</v>
      </c>
      <c r="L150" s="130">
        <v>1.83387134</v>
      </c>
      <c r="M150" s="130">
        <v>3.5998999999999997E-4</v>
      </c>
      <c r="N150" s="130">
        <v>8.9444144800000007</v>
      </c>
      <c r="O150" s="130">
        <v>6.4050416800000001</v>
      </c>
      <c r="P150" s="130">
        <v>2.41155937</v>
      </c>
      <c r="Q150" s="130">
        <v>0</v>
      </c>
      <c r="R150" s="130">
        <v>4.36383163</v>
      </c>
      <c r="S150" s="130">
        <v>0</v>
      </c>
      <c r="T150" s="130">
        <v>0.48381396999999998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9">
        <v>44805</v>
      </c>
      <c r="B151" s="130">
        <v>9071.7188302100003</v>
      </c>
      <c r="C151" s="130">
        <v>4849.0142471099998</v>
      </c>
      <c r="D151" s="130">
        <v>39.079419629999997</v>
      </c>
      <c r="E151" s="130">
        <v>2837.8406342399999</v>
      </c>
      <c r="F151" s="130">
        <v>224.81129879</v>
      </c>
      <c r="G151" s="130">
        <v>8.6514497699999993</v>
      </c>
      <c r="H151" s="130">
        <v>131.84233782000001</v>
      </c>
      <c r="I151" s="130">
        <v>796.41185806999999</v>
      </c>
      <c r="J151" s="130">
        <v>160.60395353000001</v>
      </c>
      <c r="K151" s="130">
        <v>3.0323250599999998</v>
      </c>
      <c r="L151" s="130">
        <v>1.4898601499999999</v>
      </c>
      <c r="M151" s="130">
        <v>3.5998999999999997E-4</v>
      </c>
      <c r="N151" s="130">
        <v>5.9061952900000003</v>
      </c>
      <c r="O151" s="130">
        <v>6.2803499499999997</v>
      </c>
      <c r="P151" s="130">
        <v>2.3482877100000001</v>
      </c>
      <c r="Q151" s="130">
        <v>0</v>
      </c>
      <c r="R151" s="130">
        <v>4.2377954899999999</v>
      </c>
      <c r="S151" s="130">
        <v>0</v>
      </c>
      <c r="T151" s="130">
        <v>0.16845761000000001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9">
        <v>44835</v>
      </c>
      <c r="B152" s="130">
        <v>8888.0477801500001</v>
      </c>
      <c r="C152" s="130">
        <v>4810.5531586899997</v>
      </c>
      <c r="D152" s="130">
        <v>35.687544959999997</v>
      </c>
      <c r="E152" s="130">
        <v>2763.0637016599999</v>
      </c>
      <c r="F152" s="130">
        <v>195.97204169</v>
      </c>
      <c r="G152" s="130">
        <v>7.6251676899999996</v>
      </c>
      <c r="H152" s="130">
        <v>129.34433756000001</v>
      </c>
      <c r="I152" s="130">
        <v>773.51581820000001</v>
      </c>
      <c r="J152" s="130">
        <v>147.93915937</v>
      </c>
      <c r="K152" s="130">
        <v>2.9838372999999998</v>
      </c>
      <c r="L152" s="130">
        <v>1.1827322899999999</v>
      </c>
      <c r="M152" s="130">
        <v>3.5998999999999997E-4</v>
      </c>
      <c r="N152" s="130">
        <v>7.7130313099999999</v>
      </c>
      <c r="O152" s="130">
        <v>5.9926257600000001</v>
      </c>
      <c r="P152" s="130">
        <v>2.2575423099999998</v>
      </c>
      <c r="Q152" s="130">
        <v>0</v>
      </c>
      <c r="R152" s="130">
        <v>4.1024879600000004</v>
      </c>
      <c r="S152" s="130">
        <v>0</v>
      </c>
      <c r="T152" s="130">
        <v>0.11423340999999999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9">
        <v>44866</v>
      </c>
      <c r="B153" s="130">
        <v>8873.9757751699999</v>
      </c>
      <c r="C153" s="130">
        <v>4790.0659450900002</v>
      </c>
      <c r="D153" s="130">
        <v>35.178806549999997</v>
      </c>
      <c r="E153" s="130">
        <v>2757.6645178099998</v>
      </c>
      <c r="F153" s="130">
        <v>190.09398983</v>
      </c>
      <c r="G153" s="130">
        <v>7.3527692599999996</v>
      </c>
      <c r="H153" s="130">
        <v>126.04855496</v>
      </c>
      <c r="I153" s="130">
        <v>804.80793474999996</v>
      </c>
      <c r="J153" s="130">
        <v>139.22217814000001</v>
      </c>
      <c r="K153" s="130">
        <v>2.9586809399999998</v>
      </c>
      <c r="L153" s="130">
        <v>1.3543239</v>
      </c>
      <c r="M153" s="130">
        <v>3.5998999999999997E-4</v>
      </c>
      <c r="N153" s="130">
        <v>5.1137914599999998</v>
      </c>
      <c r="O153" s="130">
        <v>5.2440466700000004</v>
      </c>
      <c r="P153" s="130">
        <v>2.5607636899999999</v>
      </c>
      <c r="Q153" s="130">
        <v>0</v>
      </c>
      <c r="R153" s="130">
        <v>6.1989715299999997</v>
      </c>
      <c r="S153" s="130">
        <v>0</v>
      </c>
      <c r="T153" s="130">
        <v>0.11014060000000001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9">
        <v>44896</v>
      </c>
      <c r="B154" s="130">
        <v>8986.0482215299999</v>
      </c>
      <c r="C154" s="130">
        <v>4834.0544512200004</v>
      </c>
      <c r="D154" s="130">
        <v>35.650963019999999</v>
      </c>
      <c r="E154" s="130">
        <v>2797.00234022</v>
      </c>
      <c r="F154" s="130">
        <v>177.80873994999999</v>
      </c>
      <c r="G154" s="130">
        <v>6.8270682300000001</v>
      </c>
      <c r="H154" s="130">
        <v>122.18039034</v>
      </c>
      <c r="I154" s="130">
        <v>820.26140346</v>
      </c>
      <c r="J154" s="130">
        <v>148.03130536</v>
      </c>
      <c r="K154" s="130">
        <v>2.7958610899999998</v>
      </c>
      <c r="L154" s="130">
        <v>5.0117935100000004</v>
      </c>
      <c r="M154" s="130">
        <v>3.5998999999999997E-4</v>
      </c>
      <c r="N154" s="130">
        <v>23.059703299999999</v>
      </c>
      <c r="O154" s="130">
        <v>5.0868946599999996</v>
      </c>
      <c r="P154" s="130">
        <v>2.1241809599999999</v>
      </c>
      <c r="Q154" s="130">
        <v>0</v>
      </c>
      <c r="R154" s="130">
        <v>6.0112382000000002</v>
      </c>
      <c r="S154" s="130">
        <v>0</v>
      </c>
      <c r="T154" s="130">
        <v>0.14152802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9">
        <v>44927</v>
      </c>
      <c r="B155" s="130">
        <v>9050.9375211700008</v>
      </c>
      <c r="C155" s="130">
        <v>4855.3513826999997</v>
      </c>
      <c r="D155" s="130">
        <v>33.851375220000001</v>
      </c>
      <c r="E155" s="130">
        <v>2796.9349585300001</v>
      </c>
      <c r="F155" s="130">
        <v>207.18053215</v>
      </c>
      <c r="G155" s="130">
        <v>6.5457924199999997</v>
      </c>
      <c r="H155" s="130">
        <v>118.96569646</v>
      </c>
      <c r="I155" s="130">
        <v>834.93452151999998</v>
      </c>
      <c r="J155" s="130">
        <v>147.28550272999999</v>
      </c>
      <c r="K155" s="130">
        <v>2.72483385</v>
      </c>
      <c r="L155" s="130">
        <v>5.0086352200000004</v>
      </c>
      <c r="M155" s="130">
        <v>3.5998999999999997E-4</v>
      </c>
      <c r="N155" s="130">
        <v>28.89849997</v>
      </c>
      <c r="O155" s="130">
        <v>4.6579722600000002</v>
      </c>
      <c r="P155" s="130">
        <v>2.0603783899999999</v>
      </c>
      <c r="Q155" s="130">
        <v>0</v>
      </c>
      <c r="R155" s="130">
        <v>5.9049985500000002</v>
      </c>
      <c r="S155" s="130">
        <v>0</v>
      </c>
      <c r="T155" s="130">
        <v>0.63208120999999995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9">
        <v>44958</v>
      </c>
      <c r="B156" s="130">
        <v>8867.8475023200008</v>
      </c>
      <c r="C156" s="130">
        <v>4741.2429580799999</v>
      </c>
      <c r="D156" s="130">
        <v>33.282411240000002</v>
      </c>
      <c r="E156" s="130">
        <v>2728.0712603000002</v>
      </c>
      <c r="F156" s="130">
        <v>195.57465739</v>
      </c>
      <c r="G156" s="130">
        <v>5.8916965499999998</v>
      </c>
      <c r="H156" s="130">
        <v>123.12085798</v>
      </c>
      <c r="I156" s="130">
        <v>857.87693162999994</v>
      </c>
      <c r="J156" s="130">
        <v>134.71444553000001</v>
      </c>
      <c r="K156" s="130">
        <v>2.4444710700000001</v>
      </c>
      <c r="L156" s="130">
        <v>4.5170181200000004</v>
      </c>
      <c r="M156" s="130">
        <v>3.5998999999999997E-4</v>
      </c>
      <c r="N156" s="130">
        <v>28.111050429999999</v>
      </c>
      <c r="O156" s="130">
        <v>4.2230592400000004</v>
      </c>
      <c r="P156" s="130">
        <v>1.99419075</v>
      </c>
      <c r="Q156" s="130">
        <v>0</v>
      </c>
      <c r="R156" s="130">
        <v>5.8358393800000004</v>
      </c>
      <c r="S156" s="130">
        <v>0</v>
      </c>
      <c r="T156" s="130">
        <v>0.94629463999999996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9">
        <v>44986</v>
      </c>
      <c r="B157" s="130">
        <v>8826.4212540400003</v>
      </c>
      <c r="C157" s="130">
        <v>4675.1400060300002</v>
      </c>
      <c r="D157" s="130">
        <v>32.764959730000001</v>
      </c>
      <c r="E157" s="130">
        <v>2746.2365452499998</v>
      </c>
      <c r="F157" s="130">
        <v>168.88231013000001</v>
      </c>
      <c r="G157" s="130">
        <v>5.7138827399999998</v>
      </c>
      <c r="H157" s="130">
        <v>120.60963436999999</v>
      </c>
      <c r="I157" s="130">
        <v>912.18988429000001</v>
      </c>
      <c r="J157" s="130">
        <v>135.73529725</v>
      </c>
      <c r="K157" s="130">
        <v>2.3501984500000002</v>
      </c>
      <c r="L157" s="130">
        <v>11.28689366</v>
      </c>
      <c r="M157" s="130">
        <v>3.5998999999999997E-4</v>
      </c>
      <c r="N157" s="130">
        <v>1.4046999999999999E-4</v>
      </c>
      <c r="O157" s="130">
        <v>3.6339747500000001</v>
      </c>
      <c r="P157" s="130">
        <v>5.5304982300000001</v>
      </c>
      <c r="Q157" s="130">
        <v>0</v>
      </c>
      <c r="R157" s="130">
        <v>5.4423001500000003</v>
      </c>
      <c r="S157" s="130">
        <v>0</v>
      </c>
      <c r="T157" s="130">
        <v>0.90436855000000005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9">
        <v>45017</v>
      </c>
      <c r="B158" s="130">
        <v>8916.5254722600002</v>
      </c>
      <c r="C158" s="130">
        <v>4845.2859958999998</v>
      </c>
      <c r="D158" s="130">
        <v>29.757037610000001</v>
      </c>
      <c r="E158" s="130">
        <v>2714.9437017599998</v>
      </c>
      <c r="F158" s="130">
        <v>166.81150278999999</v>
      </c>
      <c r="G158" s="130">
        <v>5.1216934900000002</v>
      </c>
      <c r="H158" s="130">
        <v>125.45004744000001</v>
      </c>
      <c r="I158" s="130">
        <v>882.01013920000003</v>
      </c>
      <c r="J158" s="130">
        <v>125.08560656</v>
      </c>
      <c r="K158" s="130">
        <v>2.2960984299999998</v>
      </c>
      <c r="L158" s="130">
        <v>7.2699735800000003</v>
      </c>
      <c r="M158" s="130">
        <v>3.5998999999999997E-4</v>
      </c>
      <c r="N158" s="130">
        <v>3.4718999999999999E-4</v>
      </c>
      <c r="O158" s="130">
        <v>3.1886978300000002</v>
      </c>
      <c r="P158" s="130">
        <v>2.8121949100000001</v>
      </c>
      <c r="Q158" s="130">
        <v>0</v>
      </c>
      <c r="R158" s="130">
        <v>5.3603292500000004</v>
      </c>
      <c r="S158" s="130">
        <v>0</v>
      </c>
      <c r="T158" s="130">
        <v>1.1317463299999999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9">
        <v>45047</v>
      </c>
      <c r="B159" s="130">
        <v>8754.4586416399998</v>
      </c>
      <c r="C159" s="130">
        <v>4847.9681755900001</v>
      </c>
      <c r="D159" s="130">
        <v>25.186461009999999</v>
      </c>
      <c r="E159" s="130">
        <v>2668.0294277799999</v>
      </c>
      <c r="F159" s="130">
        <v>160.08219106999999</v>
      </c>
      <c r="G159" s="130">
        <v>4.2889277100000003</v>
      </c>
      <c r="H159" s="130">
        <v>114.50341616999999</v>
      </c>
      <c r="I159" s="130">
        <v>790.03267032999997</v>
      </c>
      <c r="J159" s="130">
        <v>119.27001151</v>
      </c>
      <c r="K159" s="130">
        <v>2.1748782200000001</v>
      </c>
      <c r="L159" s="130">
        <v>11.48542973</v>
      </c>
      <c r="M159" s="130">
        <v>3.5998999999999997E-4</v>
      </c>
      <c r="N159" s="130">
        <v>1.4046999999999999E-4</v>
      </c>
      <c r="O159" s="130">
        <v>2.87473628</v>
      </c>
      <c r="P159" s="130">
        <v>2.64311981</v>
      </c>
      <c r="Q159" s="130">
        <v>0</v>
      </c>
      <c r="R159" s="130">
        <v>4.8712553099999996</v>
      </c>
      <c r="S159" s="130">
        <v>0</v>
      </c>
      <c r="T159" s="130">
        <v>1.0474406599999999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9">
        <v>45078</v>
      </c>
      <c r="B160" s="130">
        <v>9091.9082119699997</v>
      </c>
      <c r="C160" s="130">
        <v>5094.1179254899998</v>
      </c>
      <c r="D160" s="130">
        <v>24.091255610000001</v>
      </c>
      <c r="E160" s="130">
        <v>2676.3012298499998</v>
      </c>
      <c r="F160" s="130">
        <v>154.50692907999999</v>
      </c>
      <c r="G160" s="130">
        <v>4.6452652099999998</v>
      </c>
      <c r="H160" s="130">
        <v>114.72694598</v>
      </c>
      <c r="I160" s="130">
        <v>845.25093158000004</v>
      </c>
      <c r="J160" s="130">
        <v>154.44105834000001</v>
      </c>
      <c r="K160" s="130">
        <v>2.0739772099999998</v>
      </c>
      <c r="L160" s="130">
        <v>7.2710537899999999</v>
      </c>
      <c r="M160" s="130">
        <v>3.5998999999999997E-4</v>
      </c>
      <c r="N160" s="130">
        <v>3.4047E-4</v>
      </c>
      <c r="O160" s="130">
        <v>3.8221696299999999</v>
      </c>
      <c r="P160" s="130">
        <v>3.9536490400000002</v>
      </c>
      <c r="Q160" s="130">
        <v>0</v>
      </c>
      <c r="R160" s="130">
        <v>5.6907558600000003</v>
      </c>
      <c r="S160" s="130">
        <v>0</v>
      </c>
      <c r="T160" s="130">
        <v>1.01436484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9">
        <v>45108</v>
      </c>
      <c r="B161" s="130">
        <v>9267.4294189200009</v>
      </c>
      <c r="C161" s="130">
        <v>5245.1666910499998</v>
      </c>
      <c r="D161" s="130">
        <v>23.237011509999999</v>
      </c>
      <c r="E161" s="130">
        <v>2703.4551625099998</v>
      </c>
      <c r="F161" s="130">
        <v>151.85038458</v>
      </c>
      <c r="G161" s="130">
        <v>4.2001786399999999</v>
      </c>
      <c r="H161" s="130">
        <v>108.021851</v>
      </c>
      <c r="I161" s="130">
        <v>848.34660225000005</v>
      </c>
      <c r="J161" s="130">
        <v>158.33561936999999</v>
      </c>
      <c r="K161" s="130">
        <v>2.0204238299999999</v>
      </c>
      <c r="L161" s="130">
        <v>6.3965087900000004</v>
      </c>
      <c r="M161" s="130">
        <v>3.5998999999999997E-4</v>
      </c>
      <c r="N161" s="130">
        <v>3.8947999999999999E-4</v>
      </c>
      <c r="O161" s="130">
        <v>3.71239286</v>
      </c>
      <c r="P161" s="130">
        <v>4.0003810700000004</v>
      </c>
      <c r="Q161" s="130">
        <v>0</v>
      </c>
      <c r="R161" s="130">
        <v>7.7118805699999999</v>
      </c>
      <c r="S161" s="130">
        <v>0</v>
      </c>
      <c r="T161" s="130">
        <v>0.97358142000000003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9">
        <v>45139</v>
      </c>
      <c r="B162" s="130">
        <v>9334.8330219199997</v>
      </c>
      <c r="C162" s="130">
        <v>5261.3812289099997</v>
      </c>
      <c r="D162" s="130">
        <v>21.99197964</v>
      </c>
      <c r="E162" s="130">
        <v>2701.1975877599998</v>
      </c>
      <c r="F162" s="130">
        <v>144.94910533000001</v>
      </c>
      <c r="G162" s="130">
        <v>4.32211312</v>
      </c>
      <c r="H162" s="130">
        <v>105.2593205</v>
      </c>
      <c r="I162" s="130">
        <v>897.53238023999995</v>
      </c>
      <c r="J162" s="130">
        <v>164.17240081</v>
      </c>
      <c r="K162" s="130">
        <v>1.96302333</v>
      </c>
      <c r="L162" s="130">
        <v>12.694360169999999</v>
      </c>
      <c r="M162" s="130">
        <v>3.5998999999999997E-4</v>
      </c>
      <c r="N162" s="130">
        <v>0.42854437000000001</v>
      </c>
      <c r="O162" s="130">
        <v>5.4476428800000001</v>
      </c>
      <c r="P162" s="130">
        <v>4.2280290699999998</v>
      </c>
      <c r="Q162" s="130">
        <v>0</v>
      </c>
      <c r="R162" s="130">
        <v>8.3283939500000006</v>
      </c>
      <c r="S162" s="130">
        <v>0</v>
      </c>
      <c r="T162" s="130">
        <v>0.93655184999999996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9">
        <v>45170</v>
      </c>
      <c r="B163" s="130">
        <v>9229.9586685499999</v>
      </c>
      <c r="C163" s="130">
        <v>5162.5541060699998</v>
      </c>
      <c r="D163" s="130">
        <v>20.799888429999999</v>
      </c>
      <c r="E163" s="130">
        <v>2660.86039583</v>
      </c>
      <c r="F163" s="130">
        <v>138.20833904</v>
      </c>
      <c r="G163" s="130">
        <v>4.1590125100000002</v>
      </c>
      <c r="H163" s="130">
        <v>101.28509990000001</v>
      </c>
      <c r="I163" s="130">
        <v>947.00083695000001</v>
      </c>
      <c r="J163" s="130">
        <v>166.28784056000001</v>
      </c>
      <c r="K163" s="130">
        <v>1.831645</v>
      </c>
      <c r="L163" s="130">
        <v>6.2659220600000003</v>
      </c>
      <c r="M163" s="130">
        <v>3.5998999999999997E-4</v>
      </c>
      <c r="N163" s="130">
        <v>0.42819405999999999</v>
      </c>
      <c r="O163" s="130">
        <v>4.7689285699999999</v>
      </c>
      <c r="P163" s="130">
        <v>5.5835920899999998</v>
      </c>
      <c r="Q163" s="130">
        <v>0.40496626000000002</v>
      </c>
      <c r="R163" s="130">
        <v>8.6178797500000002</v>
      </c>
      <c r="S163" s="130">
        <v>0</v>
      </c>
      <c r="T163" s="130">
        <v>0.90166148000000002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9">
        <v>45200</v>
      </c>
      <c r="B164" s="130">
        <v>9055.8204497000006</v>
      </c>
      <c r="C164" s="130">
        <v>4970.5265970099999</v>
      </c>
      <c r="D164" s="130">
        <v>20.133598679999999</v>
      </c>
      <c r="E164" s="130">
        <v>2618.7848985099999</v>
      </c>
      <c r="F164" s="130">
        <v>111.44691044</v>
      </c>
      <c r="G164" s="130">
        <v>3.93593891</v>
      </c>
      <c r="H164" s="130">
        <v>104.33182007000001</v>
      </c>
      <c r="I164" s="130">
        <v>1040.6748957899999</v>
      </c>
      <c r="J164" s="130">
        <v>156.66457518000001</v>
      </c>
      <c r="K164" s="130">
        <v>1.6338321499999999</v>
      </c>
      <c r="L164" s="130">
        <v>6.7453797099999999</v>
      </c>
      <c r="M164" s="130">
        <v>3.5998999999999997E-4</v>
      </c>
      <c r="N164" s="130">
        <v>0.42834436999999997</v>
      </c>
      <c r="O164" s="130">
        <v>4.5889646300000004</v>
      </c>
      <c r="P164" s="130">
        <v>5.65864806</v>
      </c>
      <c r="Q164" s="130">
        <v>0.67228299000000002</v>
      </c>
      <c r="R164" s="130">
        <v>8.7250511100000008</v>
      </c>
      <c r="S164" s="130">
        <v>0</v>
      </c>
      <c r="T164" s="130">
        <v>0.86835209999999996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9">
        <v>45231</v>
      </c>
      <c r="B165" s="130">
        <v>9070.7855941800008</v>
      </c>
      <c r="C165" s="130">
        <v>5023.4773974</v>
      </c>
      <c r="D165" s="130">
        <v>17.959648179999999</v>
      </c>
      <c r="E165" s="130">
        <v>2707.7976321400001</v>
      </c>
      <c r="F165" s="130">
        <v>72.715770410000005</v>
      </c>
      <c r="G165" s="130">
        <v>3.4180902500000001</v>
      </c>
      <c r="H165" s="130">
        <v>100.92799801</v>
      </c>
      <c r="I165" s="130">
        <v>1040.6429592699999</v>
      </c>
      <c r="J165" s="130">
        <v>74.131025480000005</v>
      </c>
      <c r="K165" s="130">
        <v>1.1958130199999999</v>
      </c>
      <c r="L165" s="130">
        <v>6.3582358699999997</v>
      </c>
      <c r="M165" s="130">
        <v>3.5998999999999997E-4</v>
      </c>
      <c r="N165" s="130">
        <v>0.42803192000000001</v>
      </c>
      <c r="O165" s="130">
        <v>4.7239989700000002</v>
      </c>
      <c r="P165" s="130">
        <v>7.0508205300000002</v>
      </c>
      <c r="Q165" s="130">
        <v>0.64899839999999998</v>
      </c>
      <c r="R165" s="130">
        <v>8.49501302</v>
      </c>
      <c r="S165" s="130">
        <v>0</v>
      </c>
      <c r="T165" s="130">
        <v>0.81380132000000005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9">
        <v>45261</v>
      </c>
      <c r="B166" s="130">
        <v>8896.0062868500008</v>
      </c>
      <c r="C166" s="130">
        <v>4967.8529426799996</v>
      </c>
      <c r="D166" s="130">
        <v>19.087334590000001</v>
      </c>
      <c r="E166" s="130">
        <v>2559.1129632500001</v>
      </c>
      <c r="F166" s="130">
        <v>74.267039519999997</v>
      </c>
      <c r="G166" s="130">
        <v>4.3566268499999996</v>
      </c>
      <c r="H166" s="130">
        <v>96.131186009999993</v>
      </c>
      <c r="I166" s="130">
        <v>1051.5583819399999</v>
      </c>
      <c r="J166" s="130">
        <v>97.660543020000006</v>
      </c>
      <c r="K166" s="130">
        <v>1.1498425999999999</v>
      </c>
      <c r="L166" s="130">
        <v>4.42649895</v>
      </c>
      <c r="M166" s="130">
        <v>3.5998999999999997E-4</v>
      </c>
      <c r="N166" s="130">
        <v>0.42820391000000002</v>
      </c>
      <c r="O166" s="130">
        <v>4.1541784699999997</v>
      </c>
      <c r="P166" s="130">
        <v>5.9953791299999999</v>
      </c>
      <c r="Q166" s="130">
        <v>0.62360755000000001</v>
      </c>
      <c r="R166" s="130">
        <v>8.4149585099999999</v>
      </c>
      <c r="S166" s="130">
        <v>0</v>
      </c>
      <c r="T166" s="130">
        <v>0.78623988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9">
        <v>45292</v>
      </c>
      <c r="B167" s="130">
        <v>8797.3713079000008</v>
      </c>
      <c r="C167" s="130">
        <v>4801.8258770700004</v>
      </c>
      <c r="D167" s="130">
        <v>19.170332940000002</v>
      </c>
      <c r="E167" s="130">
        <v>2613.3313816</v>
      </c>
      <c r="F167" s="130">
        <v>69.345310100000006</v>
      </c>
      <c r="G167" s="130">
        <v>3.9798244399999998</v>
      </c>
      <c r="H167" s="130">
        <v>88.617002600000006</v>
      </c>
      <c r="I167" s="130">
        <v>1075.3798575400001</v>
      </c>
      <c r="J167" s="130">
        <v>100.58067794999999</v>
      </c>
      <c r="K167" s="130">
        <v>1.10307321</v>
      </c>
      <c r="L167" s="130">
        <v>5.1410799699999998</v>
      </c>
      <c r="M167" s="130">
        <v>3.5998999999999997E-4</v>
      </c>
      <c r="N167" s="130">
        <v>0</v>
      </c>
      <c r="O167" s="130">
        <v>4.0352996599999997</v>
      </c>
      <c r="P167" s="130">
        <v>6.0979608000000001</v>
      </c>
      <c r="Q167" s="130">
        <v>0.59786609000000002</v>
      </c>
      <c r="R167" s="130">
        <v>7.5580975199999996</v>
      </c>
      <c r="S167" s="130">
        <v>0</v>
      </c>
      <c r="T167" s="130">
        <v>0.60730642000000001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9">
        <v>45323</v>
      </c>
      <c r="B168" s="130">
        <v>8615.4985527400004</v>
      </c>
      <c r="C168" s="130">
        <v>4598.0156009800003</v>
      </c>
      <c r="D168" s="130">
        <v>19.16703965</v>
      </c>
      <c r="E168" s="130">
        <v>2646.3684402899999</v>
      </c>
      <c r="F168" s="130">
        <v>50.504916260000002</v>
      </c>
      <c r="G168" s="130">
        <v>4.1146107599999997</v>
      </c>
      <c r="H168" s="130">
        <v>85.046320899999998</v>
      </c>
      <c r="I168" s="130">
        <v>1088.42874502</v>
      </c>
      <c r="J168" s="130">
        <v>95.601003579999997</v>
      </c>
      <c r="K168" s="130">
        <v>1.05380578</v>
      </c>
      <c r="L168" s="130">
        <v>5.4184604099999998</v>
      </c>
      <c r="M168" s="130">
        <v>3.5998999999999997E-4</v>
      </c>
      <c r="N168" s="130">
        <v>0</v>
      </c>
      <c r="O168" s="130">
        <v>3.9670290000000001</v>
      </c>
      <c r="P168" s="130">
        <v>5.8456024199999996</v>
      </c>
      <c r="Q168" s="130">
        <v>0.57114573000000002</v>
      </c>
      <c r="R168" s="130">
        <v>8.8899198399999992</v>
      </c>
      <c r="S168" s="130">
        <v>0</v>
      </c>
      <c r="T168" s="130">
        <v>2.5055521299999999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>
      <c r="A169" s="9">
        <v>45352</v>
      </c>
      <c r="B169" s="130">
        <v>9174.0241512600005</v>
      </c>
      <c r="C169" s="130">
        <v>3948.9868610499998</v>
      </c>
      <c r="D169" s="130">
        <v>16.131772389999998</v>
      </c>
      <c r="E169" s="130">
        <v>4142.8565980200001</v>
      </c>
      <c r="F169" s="130">
        <v>53.988931909999998</v>
      </c>
      <c r="G169" s="130">
        <v>4.6610728400000001</v>
      </c>
      <c r="H169" s="130">
        <v>81.297803400000006</v>
      </c>
      <c r="I169" s="130">
        <v>803.05815470000005</v>
      </c>
      <c r="J169" s="130">
        <v>95.697790800000007</v>
      </c>
      <c r="K169" s="130">
        <v>1.0050857799999999</v>
      </c>
      <c r="L169" s="130">
        <v>5.6587175500000004</v>
      </c>
      <c r="M169" s="130">
        <v>3.5998999999999997E-4</v>
      </c>
      <c r="N169" s="130">
        <v>2.4499999999999999E-5</v>
      </c>
      <c r="O169" s="130">
        <v>3.0171614500000001</v>
      </c>
      <c r="P169" s="130">
        <v>6.0145392400000004</v>
      </c>
      <c r="Q169" s="130">
        <v>0.54483636000000002</v>
      </c>
      <c r="R169" s="130">
        <v>8.6655740699999999</v>
      </c>
      <c r="S169" s="130">
        <v>0</v>
      </c>
      <c r="T169" s="130">
        <v>2.4388672100000002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>
      <c r="A170" s="9">
        <v>45383</v>
      </c>
      <c r="B170" s="130">
        <v>9211.9919327700009</v>
      </c>
      <c r="C170" s="130">
        <v>3963.04141764</v>
      </c>
      <c r="D170" s="130">
        <v>15.029388709999999</v>
      </c>
      <c r="E170" s="130">
        <v>4168.2149752300002</v>
      </c>
      <c r="F170" s="130">
        <v>69.152036670000001</v>
      </c>
      <c r="G170" s="130">
        <v>5.6888185599999996</v>
      </c>
      <c r="H170" s="130">
        <v>77.289167399999997</v>
      </c>
      <c r="I170" s="130">
        <v>791.27130357999999</v>
      </c>
      <c r="J170" s="130">
        <v>97.750337349999995</v>
      </c>
      <c r="K170" s="130">
        <v>0.92252959000000001</v>
      </c>
      <c r="L170" s="130">
        <v>6.1977421599999998</v>
      </c>
      <c r="M170" s="130">
        <v>3.5998999999999997E-4</v>
      </c>
      <c r="N170" s="130">
        <v>0</v>
      </c>
      <c r="O170" s="130">
        <v>3.44747059</v>
      </c>
      <c r="P170" s="130">
        <v>2.5283694099999998</v>
      </c>
      <c r="Q170" s="130">
        <v>0.51526280000000002</v>
      </c>
      <c r="R170" s="130">
        <v>8.5787008500000006</v>
      </c>
      <c r="S170" s="130">
        <v>0</v>
      </c>
      <c r="T170" s="130">
        <v>2.3640522399999999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>
      <c r="A171" s="9">
        <v>45413</v>
      </c>
      <c r="B171" s="130">
        <v>9455.9465411199999</v>
      </c>
      <c r="C171" s="130">
        <v>4102.3673076699997</v>
      </c>
      <c r="D171" s="130">
        <v>13.79936884</v>
      </c>
      <c r="E171" s="130">
        <v>4219.9679329700002</v>
      </c>
      <c r="F171" s="130">
        <v>163.35178385</v>
      </c>
      <c r="G171" s="130">
        <v>5.4430263700000001</v>
      </c>
      <c r="H171" s="130">
        <v>74.866517459999997</v>
      </c>
      <c r="I171" s="130">
        <v>750.69860420999998</v>
      </c>
      <c r="J171" s="130">
        <v>101.42712649000001</v>
      </c>
      <c r="K171" s="130">
        <v>0.85604712000000005</v>
      </c>
      <c r="L171" s="130">
        <v>5.7793056600000003</v>
      </c>
      <c r="M171" s="130">
        <v>3.5998999999999997E-4</v>
      </c>
      <c r="N171" s="130">
        <v>0.69053291000000006</v>
      </c>
      <c r="O171" s="130">
        <v>4.3422408299999997</v>
      </c>
      <c r="P171" s="130">
        <v>1.7598737200000001</v>
      </c>
      <c r="Q171" s="130">
        <v>0.47235185000000002</v>
      </c>
      <c r="R171" s="130">
        <v>7.8218261699999996</v>
      </c>
      <c r="S171" s="130">
        <v>0</v>
      </c>
      <c r="T171" s="130">
        <v>2.3023350100000002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>
      <c r="A172" s="9">
        <v>45444</v>
      </c>
      <c r="B172" s="130">
        <v>9570.32170993</v>
      </c>
      <c r="C172" s="130">
        <v>4204.1771359300001</v>
      </c>
      <c r="D172" s="130">
        <v>12.434320080000001</v>
      </c>
      <c r="E172" s="130">
        <v>4247.47834066</v>
      </c>
      <c r="F172" s="130">
        <v>107.24048509000001</v>
      </c>
      <c r="G172" s="130">
        <v>5.1099506400000001</v>
      </c>
      <c r="H172" s="130">
        <v>78.69865849</v>
      </c>
      <c r="I172" s="130">
        <v>787.95441123000001</v>
      </c>
      <c r="J172" s="130">
        <v>105.02135486</v>
      </c>
      <c r="K172" s="130">
        <v>0.78978550999999997</v>
      </c>
      <c r="L172" s="130">
        <v>5.2893577299999999</v>
      </c>
      <c r="M172" s="130">
        <v>3.5998999999999997E-4</v>
      </c>
      <c r="N172" s="130">
        <v>0.44916966000000003</v>
      </c>
      <c r="O172" s="130">
        <v>3.3435742899999998</v>
      </c>
      <c r="P172" s="130">
        <v>1.90680819</v>
      </c>
      <c r="Q172" s="130">
        <v>0.45668600999999998</v>
      </c>
      <c r="R172" s="130">
        <v>7.7322923799999996</v>
      </c>
      <c r="S172" s="130">
        <v>0</v>
      </c>
      <c r="T172" s="130">
        <v>2.23901919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>
      <c r="A173" s="9">
        <v>45474</v>
      </c>
      <c r="B173" s="130">
        <v>9578.6252009799991</v>
      </c>
      <c r="C173" s="130">
        <v>4165.7541827599998</v>
      </c>
      <c r="D173" s="130">
        <v>11.3801934</v>
      </c>
      <c r="E173" s="130">
        <v>4117.2481478899999</v>
      </c>
      <c r="F173" s="130">
        <v>85.542672780000004</v>
      </c>
      <c r="G173" s="130">
        <v>3.9308429199999999</v>
      </c>
      <c r="H173" s="130">
        <v>80.747201149999995</v>
      </c>
      <c r="I173" s="130">
        <v>772.15969240000004</v>
      </c>
      <c r="J173" s="130">
        <v>317.62912692999998</v>
      </c>
      <c r="K173" s="130">
        <v>0.71218950000000003</v>
      </c>
      <c r="L173" s="130">
        <v>5.8396996400000001</v>
      </c>
      <c r="M173" s="130">
        <v>3.5998999999999997E-4</v>
      </c>
      <c r="N173" s="130">
        <v>1.4046999999999999E-4</v>
      </c>
      <c r="O173" s="130">
        <v>2.9358450500000002</v>
      </c>
      <c r="P173" s="130">
        <v>2.9340339499999999</v>
      </c>
      <c r="Q173" s="130">
        <v>0.42544754000000001</v>
      </c>
      <c r="R173" s="130">
        <v>9.2211590799999996</v>
      </c>
      <c r="S173" s="130">
        <v>0</v>
      </c>
      <c r="T173" s="130">
        <v>2.1642655299999998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>
      <c r="A174" s="9">
        <v>45505</v>
      </c>
      <c r="B174" s="130">
        <v>9683.4652169100009</v>
      </c>
      <c r="C174" s="130">
        <v>4240.8320390600002</v>
      </c>
      <c r="D174" s="130">
        <v>9.3705414600000001</v>
      </c>
      <c r="E174" s="130">
        <v>4125.4542683999998</v>
      </c>
      <c r="F174" s="130">
        <v>114.72806491</v>
      </c>
      <c r="G174" s="130">
        <v>4.5038822600000001</v>
      </c>
      <c r="H174" s="130">
        <v>75.255512080000003</v>
      </c>
      <c r="I174" s="130">
        <v>789.91017194000005</v>
      </c>
      <c r="J174" s="130">
        <v>301.58558052000001</v>
      </c>
      <c r="K174" s="130">
        <v>0.64646254000000003</v>
      </c>
      <c r="L174" s="130">
        <v>5.0916138999999996</v>
      </c>
      <c r="M174" s="130">
        <v>3.5998999999999997E-4</v>
      </c>
      <c r="N174" s="130">
        <v>0.44789755999999997</v>
      </c>
      <c r="O174" s="130">
        <v>2.2596926499999999</v>
      </c>
      <c r="P174" s="130">
        <v>1.6251061200000001</v>
      </c>
      <c r="Q174" s="130">
        <v>0.39567222000000002</v>
      </c>
      <c r="R174" s="130">
        <v>9.2105505500000007</v>
      </c>
      <c r="S174" s="130">
        <v>0</v>
      </c>
      <c r="T174" s="130">
        <v>2.14780075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>
      <c r="A175" s="9">
        <v>45536</v>
      </c>
      <c r="B175" s="130">
        <v>9798.4613997300003</v>
      </c>
      <c r="C175" s="130">
        <v>4173.3869376299999</v>
      </c>
      <c r="D175" s="130">
        <v>8.2482913399999997</v>
      </c>
      <c r="E175" s="130">
        <v>4235.9669543399996</v>
      </c>
      <c r="F175" s="130">
        <v>108.90670441</v>
      </c>
      <c r="G175" s="130">
        <v>4.5027540799999999</v>
      </c>
      <c r="H175" s="130">
        <v>78.693787020000002</v>
      </c>
      <c r="I175" s="130">
        <v>845.56936890999998</v>
      </c>
      <c r="J175" s="130">
        <v>304.99990610999998</v>
      </c>
      <c r="K175" s="130">
        <v>0.53902106999999999</v>
      </c>
      <c r="L175" s="130">
        <v>6.3133788800000001</v>
      </c>
      <c r="M175" s="130">
        <v>3.5998999999999997E-4</v>
      </c>
      <c r="N175" s="130">
        <v>0.40122258</v>
      </c>
      <c r="O175" s="130">
        <v>1.6137726699999999</v>
      </c>
      <c r="P175" s="130">
        <v>18.089366949999999</v>
      </c>
      <c r="Q175" s="130">
        <v>0.36388467000000002</v>
      </c>
      <c r="R175" s="130">
        <v>8.8431942100000001</v>
      </c>
      <c r="S175" s="130">
        <v>0</v>
      </c>
      <c r="T175" s="130">
        <v>2.0224948700000001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>
      <c r="A176" s="9">
        <v>45566</v>
      </c>
      <c r="B176" s="130">
        <v>10022.52290926</v>
      </c>
      <c r="C176" s="130">
        <v>4109.9959586100003</v>
      </c>
      <c r="D176" s="130">
        <v>6.5142102599999996</v>
      </c>
      <c r="E176" s="130">
        <v>4447.82944021</v>
      </c>
      <c r="F176" s="130">
        <v>101.42587865</v>
      </c>
      <c r="G176" s="130">
        <v>3.6416608400000001</v>
      </c>
      <c r="H176" s="130">
        <v>79.902716409999996</v>
      </c>
      <c r="I176" s="130">
        <v>926.04168134999998</v>
      </c>
      <c r="J176" s="130">
        <v>305.03550868999997</v>
      </c>
      <c r="K176" s="130">
        <v>0.46802946000000001</v>
      </c>
      <c r="L176" s="130">
        <v>7.1233575900000004</v>
      </c>
      <c r="M176" s="130">
        <v>3.5998999999999997E-4</v>
      </c>
      <c r="N176" s="130">
        <v>0.36125576999999998</v>
      </c>
      <c r="O176" s="130">
        <v>2.1553375300000002</v>
      </c>
      <c r="P176" s="130">
        <v>19.853652270000001</v>
      </c>
      <c r="Q176" s="130">
        <v>0.33403653</v>
      </c>
      <c r="R176" s="130">
        <v>9.9055911900000009</v>
      </c>
      <c r="S176" s="130">
        <v>0</v>
      </c>
      <c r="T176" s="130">
        <v>1.9342339099999999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>
      <c r="A177" s="9">
        <v>45597</v>
      </c>
      <c r="B177" s="130">
        <v>10311.439479590001</v>
      </c>
      <c r="C177" s="130">
        <v>4223.7631877200001</v>
      </c>
      <c r="D177" s="130">
        <v>5.14177164</v>
      </c>
      <c r="E177" s="130">
        <v>4514.8806062499998</v>
      </c>
      <c r="F177" s="130">
        <v>130.77606983000001</v>
      </c>
      <c r="G177" s="130">
        <v>6.2070007499999997</v>
      </c>
      <c r="H177" s="130">
        <v>85.721235320000005</v>
      </c>
      <c r="I177" s="130">
        <v>966.54276451999999</v>
      </c>
      <c r="J177" s="130">
        <v>336.05286374999997</v>
      </c>
      <c r="K177" s="130">
        <v>0.41092931999999999</v>
      </c>
      <c r="L177" s="130">
        <v>6.9137239900000003</v>
      </c>
      <c r="M177" s="130">
        <v>3.5998999999999997E-4</v>
      </c>
      <c r="N177" s="130">
        <v>0.28347180999999999</v>
      </c>
      <c r="O177" s="130">
        <v>3.0184243300000002</v>
      </c>
      <c r="P177" s="130">
        <v>20.021839119999999</v>
      </c>
      <c r="Q177" s="130">
        <v>0.29198561000000001</v>
      </c>
      <c r="R177" s="130">
        <v>9.5274753699999994</v>
      </c>
      <c r="S177" s="130">
        <v>0</v>
      </c>
      <c r="T177" s="130">
        <v>1.8857702700000001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9">
        <v>45627</v>
      </c>
      <c r="B178" s="130">
        <v>10593.11506951</v>
      </c>
      <c r="C178" s="130">
        <v>4201.9888157599999</v>
      </c>
      <c r="D178" s="130">
        <v>5.7286016100000001</v>
      </c>
      <c r="E178" s="130">
        <v>4710.29053269</v>
      </c>
      <c r="F178" s="130">
        <v>145.4218267</v>
      </c>
      <c r="G178" s="130">
        <v>18.378249579999999</v>
      </c>
      <c r="H178" s="130">
        <v>83.014667720000006</v>
      </c>
      <c r="I178" s="130">
        <v>1033.88334231</v>
      </c>
      <c r="J178" s="130">
        <v>339.19208189</v>
      </c>
      <c r="K178" s="130">
        <v>0.3370552</v>
      </c>
      <c r="L178" s="130">
        <v>6.9179199999999996</v>
      </c>
      <c r="M178" s="130">
        <v>3.5998999999999997E-4</v>
      </c>
      <c r="N178" s="130">
        <v>9.7988861000000007</v>
      </c>
      <c r="O178" s="130">
        <v>1.8092009</v>
      </c>
      <c r="P178" s="130">
        <v>25.178153930000001</v>
      </c>
      <c r="Q178" s="130">
        <v>0.26292707999999998</v>
      </c>
      <c r="R178" s="130">
        <v>9.2575278900000004</v>
      </c>
      <c r="S178" s="130">
        <v>0</v>
      </c>
      <c r="T178" s="130">
        <v>1.6549201600000001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9">
        <v>45658</v>
      </c>
      <c r="B179" s="130">
        <v>10376.77355652</v>
      </c>
      <c r="C179" s="130">
        <v>3968.2127019200002</v>
      </c>
      <c r="D179" s="130">
        <v>6.0713028299999996</v>
      </c>
      <c r="E179" s="130">
        <v>4712.63535219</v>
      </c>
      <c r="F179" s="130">
        <v>159.72097235999999</v>
      </c>
      <c r="G179" s="130">
        <v>18.005347359999998</v>
      </c>
      <c r="H179" s="130">
        <v>92.962453690000004</v>
      </c>
      <c r="I179" s="130">
        <v>1038.7199314899999</v>
      </c>
      <c r="J179" s="130">
        <v>332.10325605999998</v>
      </c>
      <c r="K179" s="130">
        <v>0.28633370000000002</v>
      </c>
      <c r="L179" s="130">
        <v>5.8553936100000001</v>
      </c>
      <c r="M179" s="130">
        <v>3.5998999999999997E-4</v>
      </c>
      <c r="N179" s="130">
        <v>9.2625104500000006</v>
      </c>
      <c r="O179" s="130">
        <v>1.7073923200000001</v>
      </c>
      <c r="P179" s="130">
        <v>20.52515782</v>
      </c>
      <c r="Q179" s="130">
        <v>0.24518224</v>
      </c>
      <c r="R179" s="130">
        <v>8.8486521600000003</v>
      </c>
      <c r="S179" s="130">
        <v>0</v>
      </c>
      <c r="T179" s="130">
        <v>1.61125633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9">
        <v>45689</v>
      </c>
      <c r="B180" s="130">
        <v>10550.47576021</v>
      </c>
      <c r="C180" s="130">
        <v>3814.6048294699999</v>
      </c>
      <c r="D180" s="130">
        <v>5.718191</v>
      </c>
      <c r="E180" s="130">
        <v>4987.8153316899998</v>
      </c>
      <c r="F180" s="130">
        <v>164.29282577000001</v>
      </c>
      <c r="G180" s="130">
        <v>18.133118889999999</v>
      </c>
      <c r="H180" s="130">
        <v>91.393675400000006</v>
      </c>
      <c r="I180" s="130">
        <v>1079.58993861</v>
      </c>
      <c r="J180" s="130">
        <v>336.95458053999999</v>
      </c>
      <c r="K180" s="130">
        <v>0.24286104</v>
      </c>
      <c r="L180" s="130">
        <v>5.2853349600000001</v>
      </c>
      <c r="M180" s="130">
        <v>3.5998999999999997E-4</v>
      </c>
      <c r="N180" s="130">
        <v>8.9713078900000003</v>
      </c>
      <c r="O180" s="130">
        <v>1.63732034</v>
      </c>
      <c r="P180" s="130">
        <v>24.97592379</v>
      </c>
      <c r="Q180" s="130">
        <v>0.20250907000000001</v>
      </c>
      <c r="R180" s="130">
        <v>8.99696885</v>
      </c>
      <c r="S180" s="130">
        <v>0</v>
      </c>
      <c r="T180" s="130">
        <v>1.66068291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9">
        <v>45717</v>
      </c>
      <c r="B181" s="130">
        <v>10979.38878972</v>
      </c>
      <c r="C181" s="130">
        <v>5093.4035421799999</v>
      </c>
      <c r="D181" s="130">
        <v>3.1261555300000001</v>
      </c>
      <c r="E181" s="130">
        <v>4220.0227639200002</v>
      </c>
      <c r="F181" s="130">
        <v>130.68747483999999</v>
      </c>
      <c r="G181" s="130">
        <v>17.478256330000001</v>
      </c>
      <c r="H181" s="130">
        <v>89.458446170000002</v>
      </c>
      <c r="I181" s="130">
        <v>1028.5019964400001</v>
      </c>
      <c r="J181" s="130">
        <v>334.18887637</v>
      </c>
      <c r="K181" s="130">
        <v>0.18467902</v>
      </c>
      <c r="L181" s="130">
        <v>4.7326244800000001</v>
      </c>
      <c r="M181" s="130">
        <v>7.5098000000000005E-4</v>
      </c>
      <c r="N181" s="130">
        <v>8.7004824700000007</v>
      </c>
      <c r="O181" s="130">
        <v>1.3758952200000001</v>
      </c>
      <c r="P181" s="130">
        <v>22.977539050000001</v>
      </c>
      <c r="Q181" s="130">
        <v>0.18283480999999999</v>
      </c>
      <c r="R181" s="130">
        <v>22.848395539999999</v>
      </c>
      <c r="S181" s="130">
        <v>0</v>
      </c>
      <c r="T181" s="130">
        <v>1.51807637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18" customWidth="1"/>
    <col min="2" max="2" width="12.33203125" style="16" customWidth="1"/>
    <col min="3" max="3" width="15.109375" style="16" customWidth="1"/>
    <col min="4" max="6" width="9.44140625" style="13" customWidth="1"/>
    <col min="7" max="7" width="10.5546875" style="13" customWidth="1"/>
    <col min="8" max="8" width="10.88671875" style="13" customWidth="1"/>
    <col min="9" max="11" width="9.44140625" style="13" customWidth="1"/>
    <col min="12" max="13" width="12.33203125" style="16" customWidth="1"/>
    <col min="14" max="14" width="9.109375" style="16" collapsed="1"/>
    <col min="15" max="16384" width="9.109375" style="16"/>
  </cols>
  <sheetData>
    <row r="1" spans="1:20" s="27" customFormat="1" ht="14.4">
      <c r="A1" s="4" t="s">
        <v>128</v>
      </c>
    </row>
    <row r="2" spans="1:20" s="27" customFormat="1" ht="5.25" customHeight="1">
      <c r="A2" s="51"/>
    </row>
    <row r="3" spans="1:20" ht="26.25" customHeight="1">
      <c r="A3" s="219" t="s">
        <v>66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</row>
    <row r="4" spans="1:20" ht="12.75" customHeight="1">
      <c r="A4" s="11" t="s">
        <v>127</v>
      </c>
    </row>
    <row r="5" spans="1:20" ht="12.75" customHeight="1">
      <c r="A5" s="17" t="s">
        <v>226</v>
      </c>
    </row>
    <row r="6" spans="1:20" s="34" customFormat="1">
      <c r="A6" s="221" t="s">
        <v>0</v>
      </c>
      <c r="B6" s="210" t="s">
        <v>1</v>
      </c>
      <c r="C6" s="210" t="s">
        <v>54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53</v>
      </c>
      <c r="M6" s="222" t="s">
        <v>52</v>
      </c>
    </row>
    <row r="7" spans="1:20" s="34" customFormat="1">
      <c r="A7" s="221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22"/>
    </row>
    <row r="8" spans="1:20" ht="27.6">
      <c r="A8" s="221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22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45">
        <v>1</v>
      </c>
      <c r="B10" s="46">
        <v>2</v>
      </c>
      <c r="C10" s="45">
        <v>3</v>
      </c>
      <c r="D10" s="46">
        <v>4</v>
      </c>
      <c r="E10" s="45">
        <v>5</v>
      </c>
      <c r="F10" s="46">
        <v>6</v>
      </c>
      <c r="G10" s="45">
        <v>7</v>
      </c>
      <c r="H10" s="46">
        <v>8</v>
      </c>
      <c r="I10" s="45">
        <v>9</v>
      </c>
      <c r="J10" s="46">
        <v>10</v>
      </c>
      <c r="K10" s="45">
        <v>11</v>
      </c>
      <c r="L10" s="46">
        <v>12</v>
      </c>
      <c r="M10" s="45">
        <v>13</v>
      </c>
    </row>
    <row r="11" spans="1:20" hidden="1" outlineLevel="1">
      <c r="A11" s="9">
        <v>40544</v>
      </c>
      <c r="B11" s="130">
        <v>2626.8916729100001</v>
      </c>
      <c r="C11" s="130"/>
      <c r="D11" s="21"/>
      <c r="E11" s="21"/>
      <c r="F11" s="21"/>
      <c r="G11" s="21"/>
      <c r="H11" s="21"/>
      <c r="I11" s="21"/>
      <c r="J11" s="21"/>
      <c r="K11" s="21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9">
        <v>40575</v>
      </c>
      <c r="B12" s="130">
        <v>2654.95832685</v>
      </c>
      <c r="C12" s="130"/>
      <c r="D12" s="21"/>
      <c r="E12" s="21"/>
      <c r="F12" s="21"/>
      <c r="G12" s="21"/>
      <c r="H12" s="21"/>
      <c r="I12" s="21"/>
      <c r="J12" s="21"/>
      <c r="K12" s="21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9">
        <v>40603</v>
      </c>
      <c r="B13" s="130">
        <v>2734.1050425100002</v>
      </c>
      <c r="C13" s="130"/>
      <c r="D13" s="21"/>
      <c r="E13" s="21"/>
      <c r="F13" s="21"/>
      <c r="G13" s="21"/>
      <c r="H13" s="21"/>
      <c r="I13" s="21"/>
      <c r="J13" s="21"/>
      <c r="K13" s="21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9">
        <v>40634</v>
      </c>
      <c r="B14" s="130">
        <v>2867.0868569499999</v>
      </c>
      <c r="C14" s="130"/>
      <c r="D14" s="21"/>
      <c r="E14" s="21"/>
      <c r="F14" s="21"/>
      <c r="G14" s="21"/>
      <c r="H14" s="21"/>
      <c r="I14" s="21"/>
      <c r="J14" s="21"/>
      <c r="K14" s="21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9">
        <v>40664</v>
      </c>
      <c r="B15" s="130">
        <v>2898.4418162299999</v>
      </c>
      <c r="C15" s="130"/>
      <c r="D15" s="21"/>
      <c r="E15" s="21"/>
      <c r="F15" s="21"/>
      <c r="G15" s="21"/>
      <c r="H15" s="21"/>
      <c r="I15" s="21"/>
      <c r="J15" s="21"/>
      <c r="K15" s="21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9">
        <v>40695</v>
      </c>
      <c r="B16" s="130">
        <v>2961.3661752500002</v>
      </c>
      <c r="C16" s="130"/>
      <c r="D16" s="21"/>
      <c r="E16" s="21"/>
      <c r="F16" s="21"/>
      <c r="G16" s="21"/>
      <c r="H16" s="21"/>
      <c r="I16" s="21"/>
      <c r="J16" s="21"/>
      <c r="K16" s="21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9">
        <v>40725</v>
      </c>
      <c r="B17" s="130">
        <v>3023.6516489400001</v>
      </c>
      <c r="C17" s="130"/>
      <c r="D17" s="21"/>
      <c r="E17" s="21"/>
      <c r="F17" s="21"/>
      <c r="G17" s="21"/>
      <c r="H17" s="21"/>
      <c r="I17" s="21"/>
      <c r="J17" s="21"/>
      <c r="K17" s="21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9">
        <v>40756</v>
      </c>
      <c r="B18" s="130">
        <v>3034.2930820400002</v>
      </c>
      <c r="C18" s="130"/>
      <c r="D18" s="21"/>
      <c r="E18" s="21"/>
      <c r="F18" s="21"/>
      <c r="G18" s="21"/>
      <c r="H18" s="21"/>
      <c r="I18" s="21"/>
      <c r="J18" s="21"/>
      <c r="K18" s="21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9">
        <v>40787</v>
      </c>
      <c r="B19" s="130">
        <v>3068.1475854999999</v>
      </c>
      <c r="C19" s="130"/>
      <c r="D19" s="21"/>
      <c r="E19" s="21"/>
      <c r="F19" s="21"/>
      <c r="G19" s="21"/>
      <c r="H19" s="21"/>
      <c r="I19" s="21"/>
      <c r="J19" s="21"/>
      <c r="K19" s="21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9">
        <v>40817</v>
      </c>
      <c r="B20" s="130">
        <v>3110.3229422999998</v>
      </c>
      <c r="C20" s="130"/>
      <c r="D20" s="21"/>
      <c r="E20" s="21"/>
      <c r="F20" s="21"/>
      <c r="G20" s="21"/>
      <c r="H20" s="21"/>
      <c r="I20" s="21"/>
      <c r="J20" s="21"/>
      <c r="K20" s="21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9">
        <v>40848</v>
      </c>
      <c r="B21" s="130">
        <v>3083.58992373</v>
      </c>
      <c r="C21" s="130"/>
      <c r="D21" s="21"/>
      <c r="E21" s="21"/>
      <c r="F21" s="21"/>
      <c r="G21" s="21"/>
      <c r="H21" s="21"/>
      <c r="I21" s="21"/>
      <c r="J21" s="21"/>
      <c r="K21" s="21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9">
        <v>40878</v>
      </c>
      <c r="B22" s="130">
        <v>2814.3215963100001</v>
      </c>
      <c r="C22" s="130"/>
      <c r="D22" s="21"/>
      <c r="E22" s="21"/>
      <c r="F22" s="21"/>
      <c r="G22" s="21"/>
      <c r="H22" s="21"/>
      <c r="I22" s="21"/>
      <c r="J22" s="21"/>
      <c r="K22" s="21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9">
        <v>40909</v>
      </c>
      <c r="B23" s="130">
        <v>2873.6245664899998</v>
      </c>
      <c r="C23" s="130"/>
      <c r="D23" s="21"/>
      <c r="E23" s="21"/>
      <c r="F23" s="21"/>
      <c r="G23" s="21"/>
      <c r="H23" s="21"/>
      <c r="I23" s="21"/>
      <c r="J23" s="21"/>
      <c r="K23" s="21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9">
        <v>40940</v>
      </c>
      <c r="B24" s="130">
        <v>2927.2669220500002</v>
      </c>
      <c r="C24" s="130"/>
      <c r="D24" s="21"/>
      <c r="E24" s="21"/>
      <c r="F24" s="21"/>
      <c r="G24" s="21"/>
      <c r="H24" s="21"/>
      <c r="I24" s="21"/>
      <c r="J24" s="21"/>
      <c r="K24" s="21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9">
        <v>40969</v>
      </c>
      <c r="B25" s="130">
        <v>2902.59632801</v>
      </c>
      <c r="C25" s="130"/>
      <c r="D25" s="21"/>
      <c r="E25" s="21"/>
      <c r="F25" s="21"/>
      <c r="G25" s="21"/>
      <c r="H25" s="21"/>
      <c r="I25" s="21"/>
      <c r="J25" s="21"/>
      <c r="K25" s="21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9">
        <v>41000</v>
      </c>
      <c r="B26" s="130">
        <v>3006.67965159</v>
      </c>
      <c r="C26" s="130"/>
      <c r="D26" s="21"/>
      <c r="E26" s="21"/>
      <c r="F26" s="21"/>
      <c r="G26" s="21"/>
      <c r="H26" s="21"/>
      <c r="I26" s="21"/>
      <c r="J26" s="21"/>
      <c r="K26" s="21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9">
        <v>41030</v>
      </c>
      <c r="B27" s="130">
        <v>3065.3138153</v>
      </c>
      <c r="C27" s="130"/>
      <c r="D27" s="21"/>
      <c r="E27" s="21"/>
      <c r="F27" s="21"/>
      <c r="G27" s="21"/>
      <c r="H27" s="21"/>
      <c r="I27" s="21"/>
      <c r="J27" s="21"/>
      <c r="K27" s="21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9">
        <v>41061</v>
      </c>
      <c r="B28" s="130">
        <v>3118.27377643</v>
      </c>
      <c r="C28" s="130"/>
      <c r="D28" s="21"/>
      <c r="E28" s="21"/>
      <c r="F28" s="21"/>
      <c r="G28" s="21"/>
      <c r="H28" s="21"/>
      <c r="I28" s="21"/>
      <c r="J28" s="21"/>
      <c r="K28" s="21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9">
        <v>41091</v>
      </c>
      <c r="B29" s="130">
        <v>3107.6345099199998</v>
      </c>
      <c r="C29" s="130"/>
      <c r="D29" s="21"/>
      <c r="E29" s="21"/>
      <c r="F29" s="21"/>
      <c r="G29" s="21"/>
      <c r="H29" s="21"/>
      <c r="I29" s="21"/>
      <c r="J29" s="21"/>
      <c r="K29" s="21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9">
        <v>41122</v>
      </c>
      <c r="B30" s="130">
        <v>2881.91914933</v>
      </c>
      <c r="C30" s="130"/>
      <c r="D30" s="21"/>
      <c r="E30" s="21"/>
      <c r="F30" s="21"/>
      <c r="G30" s="21"/>
      <c r="H30" s="21"/>
      <c r="I30" s="21"/>
      <c r="J30" s="21"/>
      <c r="K30" s="21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9">
        <v>41153</v>
      </c>
      <c r="B31" s="130">
        <v>2770.9791932399999</v>
      </c>
      <c r="C31" s="130"/>
      <c r="D31" s="21"/>
      <c r="E31" s="21"/>
      <c r="F31" s="21"/>
      <c r="G31" s="21"/>
      <c r="H31" s="21"/>
      <c r="I31" s="21"/>
      <c r="J31" s="21"/>
      <c r="K31" s="21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9">
        <v>41183</v>
      </c>
      <c r="B32" s="130">
        <v>2733.3055577300001</v>
      </c>
      <c r="C32" s="130"/>
      <c r="D32" s="21"/>
      <c r="E32" s="21"/>
      <c r="F32" s="21"/>
      <c r="G32" s="21"/>
      <c r="H32" s="21"/>
      <c r="I32" s="21"/>
      <c r="J32" s="21"/>
      <c r="K32" s="21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9">
        <v>41214</v>
      </c>
      <c r="B33" s="130">
        <v>2787.66774184</v>
      </c>
      <c r="C33" s="130"/>
      <c r="D33" s="21"/>
      <c r="E33" s="21"/>
      <c r="F33" s="21"/>
      <c r="G33" s="21"/>
      <c r="H33" s="21"/>
      <c r="I33" s="21"/>
      <c r="J33" s="21"/>
      <c r="K33" s="21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9">
        <v>41244</v>
      </c>
      <c r="B34" s="130">
        <v>2767.0907844799999</v>
      </c>
      <c r="C34" s="130"/>
      <c r="D34" s="21"/>
      <c r="E34" s="21"/>
      <c r="F34" s="21"/>
      <c r="G34" s="21"/>
      <c r="H34" s="21"/>
      <c r="I34" s="21"/>
      <c r="J34" s="21"/>
      <c r="K34" s="21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9">
        <v>41275</v>
      </c>
      <c r="B35" s="130">
        <v>2811.4715281700001</v>
      </c>
      <c r="C35" s="130"/>
      <c r="D35" s="21"/>
      <c r="E35" s="21"/>
      <c r="F35" s="21"/>
      <c r="G35" s="21"/>
      <c r="H35" s="21"/>
      <c r="I35" s="21"/>
      <c r="J35" s="21"/>
      <c r="K35" s="21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9">
        <v>41306</v>
      </c>
      <c r="B36" s="130">
        <v>2817.4995003399999</v>
      </c>
      <c r="C36" s="130">
        <v>27.0514115</v>
      </c>
      <c r="D36" s="130">
        <v>21.532526910000001</v>
      </c>
      <c r="E36" s="130">
        <v>3.19289304</v>
      </c>
      <c r="F36" s="130">
        <v>11.11226873</v>
      </c>
      <c r="G36" s="130">
        <v>7.2273651399999999</v>
      </c>
      <c r="H36" s="130">
        <v>5.5188845899999999</v>
      </c>
      <c r="I36" s="130">
        <v>0</v>
      </c>
      <c r="J36" s="130">
        <v>3.98553552</v>
      </c>
      <c r="K36" s="130">
        <v>1.5333490700000001</v>
      </c>
      <c r="L36" s="130">
        <v>2790.4480888399999</v>
      </c>
      <c r="M36" s="130">
        <v>270.27895504000003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9">
        <v>41334</v>
      </c>
      <c r="B37" s="130">
        <v>2883.5375706099999</v>
      </c>
      <c r="C37" s="130">
        <v>26.635071270000001</v>
      </c>
      <c r="D37" s="130">
        <v>21.130820660000001</v>
      </c>
      <c r="E37" s="130">
        <v>3.19289304</v>
      </c>
      <c r="F37" s="130">
        <v>10.97300862</v>
      </c>
      <c r="G37" s="130">
        <v>6.9649190000000001</v>
      </c>
      <c r="H37" s="130">
        <v>5.5042506099999997</v>
      </c>
      <c r="I37" s="130">
        <v>0</v>
      </c>
      <c r="J37" s="130">
        <v>3.98553552</v>
      </c>
      <c r="K37" s="130">
        <v>1.5187150899999999</v>
      </c>
      <c r="L37" s="130">
        <v>2856.9024993400003</v>
      </c>
      <c r="M37" s="130">
        <v>573.80309903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9">
        <v>41365</v>
      </c>
      <c r="B38" s="130">
        <v>3019.8864217599998</v>
      </c>
      <c r="C38" s="130">
        <v>26.200629469999999</v>
      </c>
      <c r="D38" s="130">
        <v>20.705918189999998</v>
      </c>
      <c r="E38" s="130">
        <v>3.1871668400000002</v>
      </c>
      <c r="F38" s="130">
        <v>10.83474099</v>
      </c>
      <c r="G38" s="130">
        <v>6.6840103600000003</v>
      </c>
      <c r="H38" s="130">
        <v>5.4947112799999998</v>
      </c>
      <c r="I38" s="130">
        <v>0</v>
      </c>
      <c r="J38" s="130">
        <v>3.98553552</v>
      </c>
      <c r="K38" s="130">
        <v>1.50917576</v>
      </c>
      <c r="L38" s="130">
        <v>2993.6857922899999</v>
      </c>
      <c r="M38" s="130">
        <v>379.81946483000002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9">
        <v>41395</v>
      </c>
      <c r="B39" s="130">
        <v>3014.2095856999999</v>
      </c>
      <c r="C39" s="130">
        <v>25.860038580000001</v>
      </c>
      <c r="D39" s="130">
        <v>20.360489470000001</v>
      </c>
      <c r="E39" s="130">
        <v>3.1871668400000002</v>
      </c>
      <c r="F39" s="130">
        <v>10.706245340000001</v>
      </c>
      <c r="G39" s="130">
        <v>6.4670772899999998</v>
      </c>
      <c r="H39" s="130">
        <v>5.4995491100000002</v>
      </c>
      <c r="I39" s="130">
        <v>0</v>
      </c>
      <c r="J39" s="130">
        <v>3.98553552</v>
      </c>
      <c r="K39" s="130">
        <v>1.51401359</v>
      </c>
      <c r="L39" s="130">
        <v>2988.3495471199999</v>
      </c>
      <c r="M39" s="130">
        <v>325.62678761000001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9">
        <v>41426</v>
      </c>
      <c r="B40" s="130">
        <v>3065.9325192699998</v>
      </c>
      <c r="C40" s="130">
        <v>25.585111130000001</v>
      </c>
      <c r="D40" s="130">
        <v>20.071814289999999</v>
      </c>
      <c r="E40" s="130">
        <v>3.1871668400000002</v>
      </c>
      <c r="F40" s="130">
        <v>10.822654030000001</v>
      </c>
      <c r="G40" s="130">
        <v>6.0619934200000003</v>
      </c>
      <c r="H40" s="130">
        <v>5.5132968399999998</v>
      </c>
      <c r="I40" s="130">
        <v>0</v>
      </c>
      <c r="J40" s="130">
        <v>3.98553552</v>
      </c>
      <c r="K40" s="130">
        <v>1.52776132</v>
      </c>
      <c r="L40" s="130">
        <v>3040.34740814</v>
      </c>
      <c r="M40" s="130">
        <v>267.06113654000001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9">
        <v>41456</v>
      </c>
      <c r="B41" s="130">
        <v>3099.8555348700002</v>
      </c>
      <c r="C41" s="130">
        <v>25.523470849999999</v>
      </c>
      <c r="D41" s="130">
        <v>20.034158860000002</v>
      </c>
      <c r="E41" s="130">
        <v>3.1871668400000002</v>
      </c>
      <c r="F41" s="130">
        <v>11.2104634</v>
      </c>
      <c r="G41" s="130">
        <v>5.63652862</v>
      </c>
      <c r="H41" s="130">
        <v>5.48931199</v>
      </c>
      <c r="I41" s="130">
        <v>0</v>
      </c>
      <c r="J41" s="130">
        <v>3.98553552</v>
      </c>
      <c r="K41" s="130">
        <v>1.50377647</v>
      </c>
      <c r="L41" s="130">
        <v>3074.3320640200004</v>
      </c>
      <c r="M41" s="130">
        <v>289.78301433000001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9">
        <v>41487</v>
      </c>
      <c r="B42" s="130">
        <v>3048.6436687</v>
      </c>
      <c r="C42" s="130">
        <v>25.827709649999999</v>
      </c>
      <c r="D42" s="130">
        <v>20.353230190000001</v>
      </c>
      <c r="E42" s="130">
        <v>3.1871668400000002</v>
      </c>
      <c r="F42" s="130">
        <v>11.55710071</v>
      </c>
      <c r="G42" s="130">
        <v>5.6089626399999997</v>
      </c>
      <c r="H42" s="130">
        <v>5.4744794600000004</v>
      </c>
      <c r="I42" s="130">
        <v>0</v>
      </c>
      <c r="J42" s="130">
        <v>3.98553552</v>
      </c>
      <c r="K42" s="130">
        <v>1.48894394</v>
      </c>
      <c r="L42" s="130">
        <v>3022.8159590499999</v>
      </c>
      <c r="M42" s="130">
        <v>292.97990987999998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9">
        <v>41518</v>
      </c>
      <c r="B43" s="130">
        <v>3076.73718646</v>
      </c>
      <c r="C43" s="130">
        <v>25.31880614</v>
      </c>
      <c r="D43" s="130">
        <v>19.845256890000002</v>
      </c>
      <c r="E43" s="130">
        <v>3.1871668400000002</v>
      </c>
      <c r="F43" s="130">
        <v>11.88129606</v>
      </c>
      <c r="G43" s="130">
        <v>4.7767939899999998</v>
      </c>
      <c r="H43" s="130">
        <v>5.4735492499999996</v>
      </c>
      <c r="I43" s="130">
        <v>0</v>
      </c>
      <c r="J43" s="130">
        <v>3.98553552</v>
      </c>
      <c r="K43" s="130">
        <v>1.48801373</v>
      </c>
      <c r="L43" s="130">
        <v>3051.4183803199999</v>
      </c>
      <c r="M43" s="130">
        <v>393.79432277000001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9">
        <v>41548</v>
      </c>
      <c r="B44" s="130">
        <v>2338.58789093</v>
      </c>
      <c r="C44" s="130">
        <v>24.642815769999999</v>
      </c>
      <c r="D44" s="130">
        <v>19.237108460000002</v>
      </c>
      <c r="E44" s="130">
        <v>3.1871668400000002</v>
      </c>
      <c r="F44" s="130">
        <v>12.168273790000001</v>
      </c>
      <c r="G44" s="130">
        <v>3.88166783</v>
      </c>
      <c r="H44" s="130">
        <v>5.4057073100000004</v>
      </c>
      <c r="I44" s="130">
        <v>0</v>
      </c>
      <c r="J44" s="130">
        <v>3.98553552</v>
      </c>
      <c r="K44" s="130">
        <v>1.4201717899999999</v>
      </c>
      <c r="L44" s="130">
        <v>2313.9450751600002</v>
      </c>
      <c r="M44" s="130">
        <v>383.69906357999997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9">
        <v>41579</v>
      </c>
      <c r="B45" s="130">
        <v>2385.21682667</v>
      </c>
      <c r="C45" s="130">
        <v>25.395018780000001</v>
      </c>
      <c r="D45" s="130">
        <v>20.04226431</v>
      </c>
      <c r="E45" s="130">
        <v>3.1871668400000002</v>
      </c>
      <c r="F45" s="130">
        <v>13.172187490000001</v>
      </c>
      <c r="G45" s="130">
        <v>3.6829099799999998</v>
      </c>
      <c r="H45" s="130">
        <v>5.3527544699999998</v>
      </c>
      <c r="I45" s="130">
        <v>0</v>
      </c>
      <c r="J45" s="130">
        <v>3.98553552</v>
      </c>
      <c r="K45" s="130">
        <v>1.36721895</v>
      </c>
      <c r="L45" s="130">
        <v>2359.8218078899999</v>
      </c>
      <c r="M45" s="130">
        <v>382.82466681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9">
        <v>41609</v>
      </c>
      <c r="B46" s="130">
        <v>2413.2233534299999</v>
      </c>
      <c r="C46" s="130">
        <v>25.199468029999998</v>
      </c>
      <c r="D46" s="130">
        <v>19.84663226</v>
      </c>
      <c r="E46" s="130">
        <v>3.1871668400000002</v>
      </c>
      <c r="F46" s="130">
        <v>12.997128</v>
      </c>
      <c r="G46" s="130">
        <v>3.6623374200000001</v>
      </c>
      <c r="H46" s="130">
        <v>5.3528357700000004</v>
      </c>
      <c r="I46" s="130">
        <v>0</v>
      </c>
      <c r="J46" s="130">
        <v>3.98553552</v>
      </c>
      <c r="K46" s="130">
        <v>1.36730025</v>
      </c>
      <c r="L46" s="130">
        <v>2388.0238853999999</v>
      </c>
      <c r="M46" s="130">
        <v>378.58591865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9">
        <v>41640</v>
      </c>
      <c r="B47" s="130">
        <v>2427.3291605099998</v>
      </c>
      <c r="C47" s="130">
        <v>24.611864300000001</v>
      </c>
      <c r="D47" s="130">
        <v>19.277128449999999</v>
      </c>
      <c r="E47" s="130">
        <v>3.1871668400000002</v>
      </c>
      <c r="F47" s="130">
        <v>12.816073619999999</v>
      </c>
      <c r="G47" s="130">
        <v>3.27388799</v>
      </c>
      <c r="H47" s="130">
        <v>5.3347358500000004</v>
      </c>
      <c r="I47" s="130">
        <v>0</v>
      </c>
      <c r="J47" s="130">
        <v>3.98553552</v>
      </c>
      <c r="K47" s="130">
        <v>1.3492003299999999</v>
      </c>
      <c r="L47" s="130">
        <v>2402.7172962099999</v>
      </c>
      <c r="M47" s="130">
        <v>363.93872805000001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9">
        <v>41671</v>
      </c>
      <c r="B48" s="130">
        <v>2215.5150736999999</v>
      </c>
      <c r="C48" s="130">
        <v>25.74491909</v>
      </c>
      <c r="D48" s="130">
        <v>19.086420239999999</v>
      </c>
      <c r="E48" s="130">
        <v>3.1871668400000002</v>
      </c>
      <c r="F48" s="130">
        <v>12.61742845</v>
      </c>
      <c r="G48" s="130">
        <v>3.2818249499999999</v>
      </c>
      <c r="H48" s="130">
        <v>6.65849885</v>
      </c>
      <c r="I48" s="130">
        <v>0</v>
      </c>
      <c r="J48" s="130">
        <v>4.9794511899999998</v>
      </c>
      <c r="K48" s="130">
        <v>1.6790476599999999</v>
      </c>
      <c r="L48" s="130">
        <v>2189.7701546099997</v>
      </c>
      <c r="M48" s="130">
        <v>289.21932408999999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9">
        <v>41699</v>
      </c>
      <c r="B49" s="130">
        <v>2415.76692456</v>
      </c>
      <c r="C49" s="130">
        <v>24.716483419999999</v>
      </c>
      <c r="D49" s="130">
        <v>17.400450960000001</v>
      </c>
      <c r="E49" s="130">
        <v>3.1871668400000002</v>
      </c>
      <c r="F49" s="130">
        <v>12.445354910000001</v>
      </c>
      <c r="G49" s="130">
        <v>1.7679292099999999</v>
      </c>
      <c r="H49" s="130">
        <v>7.3160324599999997</v>
      </c>
      <c r="I49" s="130">
        <v>0</v>
      </c>
      <c r="J49" s="130">
        <v>5.4622729200000002</v>
      </c>
      <c r="K49" s="130">
        <v>1.85375954</v>
      </c>
      <c r="L49" s="130">
        <v>2391.0504411400002</v>
      </c>
      <c r="M49" s="130">
        <v>287.50387856999998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9">
        <v>41730</v>
      </c>
      <c r="B50" s="130">
        <v>2587.9999415799998</v>
      </c>
      <c r="C50" s="130">
        <v>24.538966649999999</v>
      </c>
      <c r="D50" s="130">
        <v>17.01347956</v>
      </c>
      <c r="E50" s="130">
        <v>3.1871668400000002</v>
      </c>
      <c r="F50" s="130">
        <v>12.202433920000001</v>
      </c>
      <c r="G50" s="130">
        <v>1.6238788</v>
      </c>
      <c r="H50" s="130">
        <v>7.5254870900000004</v>
      </c>
      <c r="I50" s="130">
        <v>0</v>
      </c>
      <c r="J50" s="130">
        <v>5.6851502700000003</v>
      </c>
      <c r="K50" s="130">
        <v>1.8403368200000001</v>
      </c>
      <c r="L50" s="130">
        <v>2563.4609749300002</v>
      </c>
      <c r="M50" s="130">
        <v>306.24963080999999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9">
        <v>41760</v>
      </c>
      <c r="B51" s="130">
        <v>2619.1641659500001</v>
      </c>
      <c r="C51" s="130">
        <v>24.36985147</v>
      </c>
      <c r="D51" s="130">
        <v>16.64519086</v>
      </c>
      <c r="E51" s="130">
        <v>3.1871668400000002</v>
      </c>
      <c r="F51" s="130">
        <v>11.827234689999999</v>
      </c>
      <c r="G51" s="130">
        <v>1.63078933</v>
      </c>
      <c r="H51" s="130">
        <v>7.7246606099999999</v>
      </c>
      <c r="I51" s="130">
        <v>0</v>
      </c>
      <c r="J51" s="130">
        <v>5.8713460299999998</v>
      </c>
      <c r="K51" s="130">
        <v>1.8533145799999999</v>
      </c>
      <c r="L51" s="130">
        <v>2594.7943144800001</v>
      </c>
      <c r="M51" s="130">
        <v>319.18991039999997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9">
        <v>41791</v>
      </c>
      <c r="B52" s="130">
        <v>2357.9309776599998</v>
      </c>
      <c r="C52" s="130">
        <v>15.06994534</v>
      </c>
      <c r="D52" s="130">
        <v>13.22197575</v>
      </c>
      <c r="E52" s="130">
        <v>0</v>
      </c>
      <c r="F52" s="130">
        <v>11.58282292</v>
      </c>
      <c r="G52" s="130">
        <v>1.63915283</v>
      </c>
      <c r="H52" s="130">
        <v>1.8479695899999999</v>
      </c>
      <c r="I52" s="130">
        <v>0</v>
      </c>
      <c r="J52" s="130">
        <v>0</v>
      </c>
      <c r="K52" s="130">
        <v>1.8479695899999999</v>
      </c>
      <c r="L52" s="130">
        <v>2342.86103232</v>
      </c>
      <c r="M52" s="130">
        <v>251.38435716000001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9">
        <v>41821</v>
      </c>
      <c r="B53" s="130">
        <v>2379.4530990200001</v>
      </c>
      <c r="C53" s="130">
        <v>16.059576100000001</v>
      </c>
      <c r="D53" s="130">
        <v>14.212782880000001</v>
      </c>
      <c r="E53" s="130">
        <v>0</v>
      </c>
      <c r="F53" s="130">
        <v>12.56943326</v>
      </c>
      <c r="G53" s="130">
        <v>1.64334962</v>
      </c>
      <c r="H53" s="130">
        <v>1.8467932199999999</v>
      </c>
      <c r="I53" s="130">
        <v>0</v>
      </c>
      <c r="J53" s="130">
        <v>0</v>
      </c>
      <c r="K53" s="130">
        <v>1.8467932199999999</v>
      </c>
      <c r="L53" s="130">
        <v>2363.3935229200001</v>
      </c>
      <c r="M53" s="130">
        <v>216.11318917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9">
        <v>41852</v>
      </c>
      <c r="B54" s="130">
        <v>2375.3050933300001</v>
      </c>
      <c r="C54" s="130">
        <v>17.293090729999999</v>
      </c>
      <c r="D54" s="130">
        <v>15.329091910000001</v>
      </c>
      <c r="E54" s="130">
        <v>0</v>
      </c>
      <c r="F54" s="130">
        <v>13.676111649999999</v>
      </c>
      <c r="G54" s="130">
        <v>1.6529802600000001</v>
      </c>
      <c r="H54" s="130">
        <v>1.96399882</v>
      </c>
      <c r="I54" s="130">
        <v>0</v>
      </c>
      <c r="J54" s="130">
        <v>0</v>
      </c>
      <c r="K54" s="130">
        <v>1.96399882</v>
      </c>
      <c r="L54" s="130">
        <v>2358.0120026</v>
      </c>
      <c r="M54" s="130">
        <v>228.17701025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9">
        <v>41883</v>
      </c>
      <c r="B55" s="130">
        <v>2217.09024572</v>
      </c>
      <c r="C55" s="130">
        <v>17.180191610000001</v>
      </c>
      <c r="D55" s="130">
        <v>15.34640495</v>
      </c>
      <c r="E55" s="130">
        <v>0</v>
      </c>
      <c r="F55" s="130">
        <v>13.996977319999999</v>
      </c>
      <c r="G55" s="130">
        <v>1.3494276300000001</v>
      </c>
      <c r="H55" s="130">
        <v>1.8337866599999999</v>
      </c>
      <c r="I55" s="130">
        <v>0</v>
      </c>
      <c r="J55" s="130">
        <v>0</v>
      </c>
      <c r="K55" s="130">
        <v>1.8337866599999999</v>
      </c>
      <c r="L55" s="130">
        <v>2199.9100541099997</v>
      </c>
      <c r="M55" s="130">
        <v>252.72250901000001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9">
        <v>41913</v>
      </c>
      <c r="B56" s="130">
        <v>2187.0719040899999</v>
      </c>
      <c r="C56" s="130">
        <v>18.006278269999999</v>
      </c>
      <c r="D56" s="130">
        <v>16.207334750000001</v>
      </c>
      <c r="E56" s="130">
        <v>0</v>
      </c>
      <c r="F56" s="130">
        <v>14.858717710000001</v>
      </c>
      <c r="G56" s="130">
        <v>1.3486170399999999</v>
      </c>
      <c r="H56" s="130">
        <v>1.7989435199999999</v>
      </c>
      <c r="I56" s="130">
        <v>0</v>
      </c>
      <c r="J56" s="130">
        <v>0</v>
      </c>
      <c r="K56" s="130">
        <v>1.7989435199999999</v>
      </c>
      <c r="L56" s="130">
        <v>2169.0656258200002</v>
      </c>
      <c r="M56" s="130">
        <v>228.13077658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9">
        <v>41944</v>
      </c>
      <c r="B57" s="130">
        <v>2359.62850127</v>
      </c>
      <c r="C57" s="130">
        <v>18.25392497</v>
      </c>
      <c r="D57" s="130">
        <v>16.216534110000001</v>
      </c>
      <c r="E57" s="130">
        <v>0</v>
      </c>
      <c r="F57" s="130">
        <v>15.01176914</v>
      </c>
      <c r="G57" s="130">
        <v>1.20476497</v>
      </c>
      <c r="H57" s="130">
        <v>2.0373908599999999</v>
      </c>
      <c r="I57" s="130">
        <v>0</v>
      </c>
      <c r="J57" s="130">
        <v>0</v>
      </c>
      <c r="K57" s="130">
        <v>2.0373908599999999</v>
      </c>
      <c r="L57" s="130">
        <v>2341.3745763000002</v>
      </c>
      <c r="M57" s="130">
        <v>236.18792682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9">
        <v>41974</v>
      </c>
      <c r="B58" s="130">
        <v>2449.6355497499999</v>
      </c>
      <c r="C58" s="130">
        <v>18.868164320000002</v>
      </c>
      <c r="D58" s="130">
        <v>16.765519309999998</v>
      </c>
      <c r="E58" s="130">
        <v>0</v>
      </c>
      <c r="F58" s="130">
        <v>15.555068410000001</v>
      </c>
      <c r="G58" s="130">
        <v>1.2104509000000001</v>
      </c>
      <c r="H58" s="130">
        <v>2.1026450099999998</v>
      </c>
      <c r="I58" s="130">
        <v>0</v>
      </c>
      <c r="J58" s="130">
        <v>0</v>
      </c>
      <c r="K58" s="130">
        <v>2.1026450099999998</v>
      </c>
      <c r="L58" s="130">
        <v>2430.7673854299996</v>
      </c>
      <c r="M58" s="130">
        <v>256.30811623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9">
        <v>42005</v>
      </c>
      <c r="B59" s="130">
        <v>2436.9037282700001</v>
      </c>
      <c r="C59" s="130">
        <v>18.560639850000001</v>
      </c>
      <c r="D59" s="130">
        <v>16.451371590000001</v>
      </c>
      <c r="E59" s="130">
        <v>0</v>
      </c>
      <c r="F59" s="130">
        <v>15.233952970000001</v>
      </c>
      <c r="G59" s="130">
        <v>1.2174186199999999</v>
      </c>
      <c r="H59" s="130">
        <v>2.1092682599999999</v>
      </c>
      <c r="I59" s="130">
        <v>0</v>
      </c>
      <c r="J59" s="130">
        <v>0</v>
      </c>
      <c r="K59" s="130">
        <v>2.1092682599999999</v>
      </c>
      <c r="L59" s="130">
        <v>2418.3430884199997</v>
      </c>
      <c r="M59" s="130">
        <v>241.79073142999999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9">
        <v>42036</v>
      </c>
      <c r="B60" s="130">
        <v>3083.94042967</v>
      </c>
      <c r="C60" s="130">
        <v>22.687039380000002</v>
      </c>
      <c r="D60" s="130">
        <v>19.14600278</v>
      </c>
      <c r="E60" s="130">
        <v>0</v>
      </c>
      <c r="F60" s="130">
        <v>17.924270199999999</v>
      </c>
      <c r="G60" s="130">
        <v>1.2217325800000001</v>
      </c>
      <c r="H60" s="130">
        <v>3.5410366</v>
      </c>
      <c r="I60" s="130">
        <v>0</v>
      </c>
      <c r="J60" s="130">
        <v>0</v>
      </c>
      <c r="K60" s="130">
        <v>3.5410366</v>
      </c>
      <c r="L60" s="130">
        <v>3061.25339029</v>
      </c>
      <c r="M60" s="130">
        <v>264.59589306999999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9">
        <v>42064</v>
      </c>
      <c r="B61" s="130">
        <v>2766.7150307500001</v>
      </c>
      <c r="C61" s="130">
        <v>24.852729740000001</v>
      </c>
      <c r="D61" s="130">
        <v>21.83503846</v>
      </c>
      <c r="E61" s="130">
        <v>0</v>
      </c>
      <c r="F61" s="130">
        <v>21.414006759999999</v>
      </c>
      <c r="G61" s="130">
        <v>0.42103170000000001</v>
      </c>
      <c r="H61" s="130">
        <v>3.0176912800000002</v>
      </c>
      <c r="I61" s="130">
        <v>0</v>
      </c>
      <c r="J61" s="130">
        <v>0</v>
      </c>
      <c r="K61" s="130">
        <v>3.0176912800000002</v>
      </c>
      <c r="L61" s="130">
        <v>2741.86230101</v>
      </c>
      <c r="M61" s="130">
        <v>256.55584228999999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9">
        <v>42095</v>
      </c>
      <c r="B62" s="130">
        <v>2493.8720806599999</v>
      </c>
      <c r="C62" s="130">
        <v>26.68162594</v>
      </c>
      <c r="D62" s="130">
        <v>23.995088540000001</v>
      </c>
      <c r="E62" s="130">
        <v>0</v>
      </c>
      <c r="F62" s="130">
        <v>23.585236470000002</v>
      </c>
      <c r="G62" s="130">
        <v>0.40985207000000001</v>
      </c>
      <c r="H62" s="130">
        <v>2.6865374000000002</v>
      </c>
      <c r="I62" s="130">
        <v>0</v>
      </c>
      <c r="J62" s="130">
        <v>0</v>
      </c>
      <c r="K62" s="130">
        <v>2.6865374000000002</v>
      </c>
      <c r="L62" s="130">
        <v>2467.1904547200002</v>
      </c>
      <c r="M62" s="130">
        <v>260.69943090999999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9">
        <v>42125</v>
      </c>
      <c r="B63" s="130">
        <v>2380.4489728600001</v>
      </c>
      <c r="C63" s="130">
        <v>35.77894225</v>
      </c>
      <c r="D63" s="130">
        <v>33.067707069999997</v>
      </c>
      <c r="E63" s="130">
        <v>0</v>
      </c>
      <c r="F63" s="130">
        <v>32.667286699999998</v>
      </c>
      <c r="G63" s="130">
        <v>0.40042037000000003</v>
      </c>
      <c r="H63" s="130">
        <v>2.7112351800000001</v>
      </c>
      <c r="I63" s="130">
        <v>0</v>
      </c>
      <c r="J63" s="130">
        <v>0</v>
      </c>
      <c r="K63" s="130">
        <v>2.7112351800000001</v>
      </c>
      <c r="L63" s="130">
        <v>2344.6700306099997</v>
      </c>
      <c r="M63" s="130">
        <v>240.05081948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9">
        <v>42156</v>
      </c>
      <c r="B64" s="130">
        <v>2372.0612503799998</v>
      </c>
      <c r="C64" s="130">
        <v>41.649006110000002</v>
      </c>
      <c r="D64" s="130">
        <v>38.992685229999999</v>
      </c>
      <c r="E64" s="130">
        <v>0</v>
      </c>
      <c r="F64" s="130">
        <v>38.684955309999999</v>
      </c>
      <c r="G64" s="130">
        <v>0.30772991999999999</v>
      </c>
      <c r="H64" s="130">
        <v>2.65632088</v>
      </c>
      <c r="I64" s="130">
        <v>0</v>
      </c>
      <c r="J64" s="130">
        <v>0</v>
      </c>
      <c r="K64" s="130">
        <v>2.65632088</v>
      </c>
      <c r="L64" s="130">
        <v>2330.41224427</v>
      </c>
      <c r="M64" s="130">
        <v>247.1972988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9">
        <v>42186</v>
      </c>
      <c r="B65" s="130">
        <v>2409.8711899099999</v>
      </c>
      <c r="C65" s="130">
        <v>42.990374789999997</v>
      </c>
      <c r="D65" s="130">
        <v>40.36992523</v>
      </c>
      <c r="E65" s="130">
        <v>0</v>
      </c>
      <c r="F65" s="130">
        <v>40.149352180000001</v>
      </c>
      <c r="G65" s="130">
        <v>0.22057304999999999</v>
      </c>
      <c r="H65" s="130">
        <v>2.62044956</v>
      </c>
      <c r="I65" s="130">
        <v>0</v>
      </c>
      <c r="J65" s="130">
        <v>0</v>
      </c>
      <c r="K65" s="130">
        <v>2.62044956</v>
      </c>
      <c r="L65" s="130">
        <v>2366.8808151200001</v>
      </c>
      <c r="M65" s="130">
        <v>225.43609427000001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9">
        <v>42217</v>
      </c>
      <c r="B66" s="130">
        <v>2434.4223367599998</v>
      </c>
      <c r="C66" s="130">
        <v>46.443842940000003</v>
      </c>
      <c r="D66" s="130">
        <v>43.907159470000003</v>
      </c>
      <c r="E66" s="130">
        <v>0</v>
      </c>
      <c r="F66" s="130">
        <v>43.689007250000003</v>
      </c>
      <c r="G66" s="130">
        <v>0.21815222000000001</v>
      </c>
      <c r="H66" s="130">
        <v>2.5366834699999998</v>
      </c>
      <c r="I66" s="130">
        <v>0</v>
      </c>
      <c r="J66" s="130">
        <v>0</v>
      </c>
      <c r="K66" s="130">
        <v>2.5366834699999998</v>
      </c>
      <c r="L66" s="130">
        <v>2387.97849382</v>
      </c>
      <c r="M66" s="130">
        <v>212.45808851000001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9">
        <v>42248</v>
      </c>
      <c r="B67" s="130">
        <v>2328.10126958</v>
      </c>
      <c r="C67" s="130">
        <v>48.887774389999997</v>
      </c>
      <c r="D67" s="130">
        <v>46.341748160000002</v>
      </c>
      <c r="E67" s="130">
        <v>0</v>
      </c>
      <c r="F67" s="130">
        <v>44.126564260000002</v>
      </c>
      <c r="G67" s="130">
        <v>2.2151839</v>
      </c>
      <c r="H67" s="130">
        <v>2.5460262299999998</v>
      </c>
      <c r="I67" s="130">
        <v>0</v>
      </c>
      <c r="J67" s="130">
        <v>0</v>
      </c>
      <c r="K67" s="130">
        <v>2.5460262299999998</v>
      </c>
      <c r="L67" s="130">
        <v>2279.2134951899998</v>
      </c>
      <c r="M67" s="130">
        <v>211.97754853000001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9">
        <v>42278</v>
      </c>
      <c r="B68" s="130">
        <v>2318.3821093699999</v>
      </c>
      <c r="C68" s="130">
        <v>48.891927950000003</v>
      </c>
      <c r="D68" s="130">
        <v>46.205296920000002</v>
      </c>
      <c r="E68" s="130">
        <v>0</v>
      </c>
      <c r="F68" s="130">
        <v>44.04274332</v>
      </c>
      <c r="G68" s="130">
        <v>2.1625535999999999</v>
      </c>
      <c r="H68" s="130">
        <v>2.68663103</v>
      </c>
      <c r="I68" s="130">
        <v>0</v>
      </c>
      <c r="J68" s="130">
        <v>0</v>
      </c>
      <c r="K68" s="130">
        <v>2.68663103</v>
      </c>
      <c r="L68" s="130">
        <v>2269.4901814199998</v>
      </c>
      <c r="M68" s="130">
        <v>212.17813586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9">
        <v>42309</v>
      </c>
      <c r="B69" s="130">
        <v>2403.3935812300001</v>
      </c>
      <c r="C69" s="130">
        <v>48.330583150000002</v>
      </c>
      <c r="D69" s="130">
        <v>45.50569831</v>
      </c>
      <c r="E69" s="130">
        <v>0</v>
      </c>
      <c r="F69" s="130">
        <v>43.396685300000001</v>
      </c>
      <c r="G69" s="130">
        <v>2.10901301</v>
      </c>
      <c r="H69" s="130">
        <v>2.8248848400000002</v>
      </c>
      <c r="I69" s="130">
        <v>0</v>
      </c>
      <c r="J69" s="130">
        <v>0</v>
      </c>
      <c r="K69" s="130">
        <v>2.8248848400000002</v>
      </c>
      <c r="L69" s="130">
        <v>2355.0629980799999</v>
      </c>
      <c r="M69" s="130">
        <v>225.13158200999999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9">
        <v>42339</v>
      </c>
      <c r="B70" s="130">
        <v>2366.6874648399998</v>
      </c>
      <c r="C70" s="130">
        <v>47.173341399999998</v>
      </c>
      <c r="D70" s="130">
        <v>44.358380689999997</v>
      </c>
      <c r="E70" s="130">
        <v>0</v>
      </c>
      <c r="F70" s="130">
        <v>42.190073699999999</v>
      </c>
      <c r="G70" s="130">
        <v>2.16830699</v>
      </c>
      <c r="H70" s="130">
        <v>2.8149607099999998</v>
      </c>
      <c r="I70" s="130">
        <v>0</v>
      </c>
      <c r="J70" s="130">
        <v>0</v>
      </c>
      <c r="K70" s="130">
        <v>2.8149607099999998</v>
      </c>
      <c r="L70" s="130">
        <v>2319.5141234399998</v>
      </c>
      <c r="M70" s="130">
        <v>248.68380690999999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9">
        <v>42370</v>
      </c>
      <c r="B71" s="130">
        <v>2366.5472574599999</v>
      </c>
      <c r="C71" s="130">
        <v>46.21278427</v>
      </c>
      <c r="D71" s="130">
        <v>43.262674699999998</v>
      </c>
      <c r="E71" s="130">
        <v>0</v>
      </c>
      <c r="F71" s="130">
        <v>41.154591959999998</v>
      </c>
      <c r="G71" s="130">
        <v>2.10808274</v>
      </c>
      <c r="H71" s="130">
        <v>2.95010957</v>
      </c>
      <c r="I71" s="130">
        <v>0</v>
      </c>
      <c r="J71" s="130">
        <v>0</v>
      </c>
      <c r="K71" s="130">
        <v>2.95010957</v>
      </c>
      <c r="L71" s="130">
        <v>2320.3344731900002</v>
      </c>
      <c r="M71" s="130">
        <v>214.75939527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9">
        <v>42401</v>
      </c>
      <c r="B72" s="130">
        <v>2473.9156251300001</v>
      </c>
      <c r="C72" s="130">
        <v>43.701870589999999</v>
      </c>
      <c r="D72" s="130">
        <v>40.558107829999997</v>
      </c>
      <c r="E72" s="130">
        <v>0</v>
      </c>
      <c r="F72" s="130">
        <v>38.511213429999998</v>
      </c>
      <c r="G72" s="130">
        <v>2.0468943999999998</v>
      </c>
      <c r="H72" s="130">
        <v>3.14376276</v>
      </c>
      <c r="I72" s="130">
        <v>0</v>
      </c>
      <c r="J72" s="130">
        <v>0</v>
      </c>
      <c r="K72" s="130">
        <v>3.14376276</v>
      </c>
      <c r="L72" s="130">
        <v>2430.2137545399996</v>
      </c>
      <c r="M72" s="130">
        <v>220.02118010000001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9">
        <v>42430</v>
      </c>
      <c r="B73" s="130">
        <v>2433.5191181499999</v>
      </c>
      <c r="C73" s="130">
        <v>43.119913830000002</v>
      </c>
      <c r="D73" s="130">
        <v>40.046790350000002</v>
      </c>
      <c r="E73" s="130">
        <v>0</v>
      </c>
      <c r="F73" s="130">
        <v>38.059189150000002</v>
      </c>
      <c r="G73" s="130">
        <v>1.9876012000000001</v>
      </c>
      <c r="H73" s="130">
        <v>3.07312348</v>
      </c>
      <c r="I73" s="130">
        <v>0</v>
      </c>
      <c r="J73" s="130">
        <v>0</v>
      </c>
      <c r="K73" s="130">
        <v>3.07312348</v>
      </c>
      <c r="L73" s="130">
        <v>2390.3992043200001</v>
      </c>
      <c r="M73" s="130">
        <v>212.81938715000001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9">
        <v>42461</v>
      </c>
      <c r="B74" s="130">
        <v>2378.98571154</v>
      </c>
      <c r="C74" s="130">
        <v>42.047718920000001</v>
      </c>
      <c r="D74" s="130">
        <v>39.071430190000001</v>
      </c>
      <c r="E74" s="130">
        <v>0</v>
      </c>
      <c r="F74" s="130">
        <v>37.144740859999999</v>
      </c>
      <c r="G74" s="130">
        <v>1.9266893300000001</v>
      </c>
      <c r="H74" s="130">
        <v>2.9762887299999998</v>
      </c>
      <c r="I74" s="130">
        <v>0</v>
      </c>
      <c r="J74" s="130">
        <v>0</v>
      </c>
      <c r="K74" s="130">
        <v>2.9762887299999998</v>
      </c>
      <c r="L74" s="130">
        <v>2336.9379926199999</v>
      </c>
      <c r="M74" s="130">
        <v>234.25866553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9">
        <v>42491</v>
      </c>
      <c r="B75" s="130">
        <v>2467.5489253300002</v>
      </c>
      <c r="C75" s="130">
        <v>16.627583170000001</v>
      </c>
      <c r="D75" s="130">
        <v>13.628569329999999</v>
      </c>
      <c r="E75" s="130">
        <v>0</v>
      </c>
      <c r="F75" s="130">
        <v>11.76186643</v>
      </c>
      <c r="G75" s="130">
        <v>1.8667028999999999</v>
      </c>
      <c r="H75" s="130">
        <v>2.9990138399999999</v>
      </c>
      <c r="I75" s="130">
        <v>0</v>
      </c>
      <c r="J75" s="130">
        <v>0</v>
      </c>
      <c r="K75" s="130">
        <v>2.9990138399999999</v>
      </c>
      <c r="L75" s="130">
        <v>2450.9213421599998</v>
      </c>
      <c r="M75" s="130">
        <v>231.90749106000001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9">
        <v>42522</v>
      </c>
      <c r="B76" s="130">
        <v>2446.2001293100002</v>
      </c>
      <c r="C76" s="130">
        <v>16.152031640000001</v>
      </c>
      <c r="D76" s="130">
        <v>13.166376380000001</v>
      </c>
      <c r="E76" s="130">
        <v>0</v>
      </c>
      <c r="F76" s="130">
        <v>11.48645986</v>
      </c>
      <c r="G76" s="130">
        <v>1.6799165199999999</v>
      </c>
      <c r="H76" s="130">
        <v>2.9856552600000001</v>
      </c>
      <c r="I76" s="130">
        <v>0</v>
      </c>
      <c r="J76" s="130">
        <v>0</v>
      </c>
      <c r="K76" s="130">
        <v>2.9856552600000001</v>
      </c>
      <c r="L76" s="130">
        <v>2430.0480976699987</v>
      </c>
      <c r="M76" s="130">
        <v>247.41265897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9">
        <v>42552</v>
      </c>
      <c r="B77" s="130">
        <v>2366.6536224699998</v>
      </c>
      <c r="C77" s="130">
        <v>15.459972430000001</v>
      </c>
      <c r="D77" s="130">
        <v>12.704490229999999</v>
      </c>
      <c r="E77" s="130">
        <v>0</v>
      </c>
      <c r="F77" s="130">
        <v>11.08436994</v>
      </c>
      <c r="G77" s="130">
        <v>1.62012029</v>
      </c>
      <c r="H77" s="130">
        <v>2.7554821999999999</v>
      </c>
      <c r="I77" s="130">
        <v>0</v>
      </c>
      <c r="J77" s="130">
        <v>0</v>
      </c>
      <c r="K77" s="130">
        <v>2.7554821999999999</v>
      </c>
      <c r="L77" s="130">
        <v>2351.1936500400011</v>
      </c>
      <c r="M77" s="130">
        <v>355.43858821999987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9">
        <v>42583</v>
      </c>
      <c r="B78" s="130">
        <v>2456.3341550700002</v>
      </c>
      <c r="C78" s="130">
        <v>9.5640619100000013</v>
      </c>
      <c r="D78" s="130">
        <v>6.7082869399999998</v>
      </c>
      <c r="E78" s="130">
        <v>0</v>
      </c>
      <c r="F78" s="130">
        <v>5.14854681</v>
      </c>
      <c r="G78" s="130">
        <v>1.55974013</v>
      </c>
      <c r="H78" s="130">
        <v>2.8557749700000001</v>
      </c>
      <c r="I78" s="130">
        <v>0</v>
      </c>
      <c r="J78" s="130">
        <v>0</v>
      </c>
      <c r="K78" s="130">
        <v>2.8557749700000001</v>
      </c>
      <c r="L78" s="130">
        <v>2446.7700931599998</v>
      </c>
      <c r="M78" s="130">
        <v>387.86013322999997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9">
        <v>42614</v>
      </c>
      <c r="B79" s="130">
        <v>2078.4304216199998</v>
      </c>
      <c r="C79" s="130">
        <v>9.2781004100000004</v>
      </c>
      <c r="D79" s="130">
        <v>6.3801878899999993</v>
      </c>
      <c r="E79" s="130">
        <v>0</v>
      </c>
      <c r="F79" s="130">
        <v>4.8808131899999996</v>
      </c>
      <c r="G79" s="130">
        <v>1.4993746999999999</v>
      </c>
      <c r="H79" s="130">
        <v>2.8979125200000002</v>
      </c>
      <c r="I79" s="130">
        <v>0</v>
      </c>
      <c r="J79" s="130">
        <v>0</v>
      </c>
      <c r="K79" s="130">
        <v>2.8979125200000002</v>
      </c>
      <c r="L79" s="130">
        <v>2069.1523212099978</v>
      </c>
      <c r="M79" s="130">
        <v>391.00292780000012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9">
        <v>42644</v>
      </c>
      <c r="B80" s="130">
        <v>1977.24946922</v>
      </c>
      <c r="C80" s="130">
        <v>8.9205673500000007</v>
      </c>
      <c r="D80" s="130">
        <v>6.0572200900000004</v>
      </c>
      <c r="E80" s="130">
        <v>0</v>
      </c>
      <c r="F80" s="130">
        <v>4.61774766</v>
      </c>
      <c r="G80" s="130">
        <v>1.4394724299999999</v>
      </c>
      <c r="H80" s="130">
        <v>2.8633472599999998</v>
      </c>
      <c r="I80" s="130">
        <v>0</v>
      </c>
      <c r="J80" s="130">
        <v>0</v>
      </c>
      <c r="K80" s="130">
        <v>2.8633472599999998</v>
      </c>
      <c r="L80" s="130">
        <v>1968.32890187</v>
      </c>
      <c r="M80" s="130">
        <v>333.88082949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9">
        <v>42675</v>
      </c>
      <c r="B81" s="130">
        <v>2157.3861444700001</v>
      </c>
      <c r="C81" s="130">
        <v>8.6152801399999994</v>
      </c>
      <c r="D81" s="130">
        <v>5.7269168500000003</v>
      </c>
      <c r="E81" s="130">
        <v>0</v>
      </c>
      <c r="F81" s="130">
        <v>4.3481185800000004</v>
      </c>
      <c r="G81" s="130">
        <v>1.3787982700000001</v>
      </c>
      <c r="H81" s="130">
        <v>2.88836329</v>
      </c>
      <c r="I81" s="130">
        <v>0</v>
      </c>
      <c r="J81" s="130">
        <v>0</v>
      </c>
      <c r="K81" s="130">
        <v>2.88836329</v>
      </c>
      <c r="L81" s="130">
        <v>2148.7708643300002</v>
      </c>
      <c r="M81" s="130">
        <v>318.23288334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9">
        <v>42705</v>
      </c>
      <c r="B82" s="130">
        <v>2534.5174851299998</v>
      </c>
      <c r="C82" s="130">
        <v>8.4706543799999992</v>
      </c>
      <c r="D82" s="130">
        <v>5.3851894400000004</v>
      </c>
      <c r="E82" s="130">
        <v>0</v>
      </c>
      <c r="F82" s="130">
        <v>4.0636357299999997</v>
      </c>
      <c r="G82" s="130">
        <v>1.3215537100000001</v>
      </c>
      <c r="H82" s="130">
        <v>3.08546494</v>
      </c>
      <c r="I82" s="130">
        <v>0</v>
      </c>
      <c r="J82" s="130">
        <v>0</v>
      </c>
      <c r="K82" s="130">
        <v>3.08546494</v>
      </c>
      <c r="L82" s="130">
        <v>2526.04683075</v>
      </c>
      <c r="M82" s="130">
        <v>315.10375766999999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9">
        <v>42736</v>
      </c>
      <c r="B83" s="130">
        <v>2508.8770774899999</v>
      </c>
      <c r="C83" s="130">
        <v>8.1792817699999993</v>
      </c>
      <c r="D83" s="130">
        <v>5.0908588300000002</v>
      </c>
      <c r="E83" s="130">
        <v>0</v>
      </c>
      <c r="F83" s="130">
        <v>3.8267461800000002</v>
      </c>
      <c r="G83" s="130">
        <v>1.2641126499999999</v>
      </c>
      <c r="H83" s="130">
        <v>3.0884229400000001</v>
      </c>
      <c r="I83" s="130">
        <v>0</v>
      </c>
      <c r="J83" s="130">
        <v>0</v>
      </c>
      <c r="K83" s="130">
        <v>3.0884229400000001</v>
      </c>
      <c r="L83" s="130">
        <v>2500.6977957199997</v>
      </c>
      <c r="M83" s="130">
        <v>291.43456947999999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9">
        <v>42767</v>
      </c>
      <c r="B84" s="130">
        <v>2769.3243165899999</v>
      </c>
      <c r="C84" s="130">
        <v>7.7590626800000004</v>
      </c>
      <c r="D84" s="130">
        <v>4.7877462499999996</v>
      </c>
      <c r="E84" s="130">
        <v>0</v>
      </c>
      <c r="F84" s="130">
        <v>3.5820981700000001</v>
      </c>
      <c r="G84" s="130">
        <v>1.20564808</v>
      </c>
      <c r="H84" s="130">
        <v>2.9713164299999999</v>
      </c>
      <c r="I84" s="130">
        <v>0</v>
      </c>
      <c r="J84" s="130">
        <v>0</v>
      </c>
      <c r="K84" s="130">
        <v>2.9713164299999999</v>
      </c>
      <c r="L84" s="130">
        <v>2761.5652539100001</v>
      </c>
      <c r="M84" s="130">
        <v>338.49071624999999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9">
        <v>42795</v>
      </c>
      <c r="B85" s="130">
        <v>2852.7799628600001</v>
      </c>
      <c r="C85" s="130">
        <v>6.8227964800000001</v>
      </c>
      <c r="D85" s="130">
        <v>4.4965047900000004</v>
      </c>
      <c r="E85" s="130">
        <v>0</v>
      </c>
      <c r="F85" s="130">
        <v>3.3477873900000001</v>
      </c>
      <c r="G85" s="130">
        <v>1.1487174</v>
      </c>
      <c r="H85" s="130">
        <v>2.3262916900000001</v>
      </c>
      <c r="I85" s="130">
        <v>0</v>
      </c>
      <c r="J85" s="130">
        <v>0</v>
      </c>
      <c r="K85" s="130">
        <v>2.3262916900000001</v>
      </c>
      <c r="L85" s="130">
        <v>2845.9571663800002</v>
      </c>
      <c r="M85" s="130">
        <v>344.17489517000001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9">
        <v>42826</v>
      </c>
      <c r="B86" s="130">
        <v>2249.6854905999999</v>
      </c>
      <c r="C86" s="130">
        <v>6.4893332499999996</v>
      </c>
      <c r="D86" s="130">
        <v>4.1860494099999999</v>
      </c>
      <c r="E86" s="130">
        <v>0</v>
      </c>
      <c r="F86" s="130">
        <v>3.0952970099999999</v>
      </c>
      <c r="G86" s="130">
        <v>1.0907524</v>
      </c>
      <c r="H86" s="130">
        <v>2.3032838400000002</v>
      </c>
      <c r="I86" s="130">
        <v>0</v>
      </c>
      <c r="J86" s="130">
        <v>0</v>
      </c>
      <c r="K86" s="130">
        <v>2.3032838400000002</v>
      </c>
      <c r="L86" s="130">
        <v>2243.1961573500002</v>
      </c>
      <c r="M86" s="130">
        <v>349.24276093999998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9">
        <v>42856</v>
      </c>
      <c r="B87" s="130">
        <v>2332.6775037299999</v>
      </c>
      <c r="C87" s="130">
        <v>3.3255564400000002</v>
      </c>
      <c r="D87" s="130">
        <v>1.1517903599999999</v>
      </c>
      <c r="E87" s="130">
        <v>0</v>
      </c>
      <c r="F87" s="130">
        <v>0.11857685</v>
      </c>
      <c r="G87" s="130">
        <v>1.0332135099999999</v>
      </c>
      <c r="H87" s="130">
        <v>2.17376608</v>
      </c>
      <c r="I87" s="130">
        <v>0</v>
      </c>
      <c r="J87" s="130">
        <v>2.17376608</v>
      </c>
      <c r="K87" s="130">
        <v>0</v>
      </c>
      <c r="L87" s="130">
        <v>2329.3519472899998</v>
      </c>
      <c r="M87" s="130">
        <v>216.50011155000001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9">
        <v>42887</v>
      </c>
      <c r="B88" s="130">
        <v>2371.8651249899999</v>
      </c>
      <c r="C88" s="130">
        <v>3.6313847699999999</v>
      </c>
      <c r="D88" s="130">
        <v>1.0888896800000001</v>
      </c>
      <c r="E88" s="130">
        <v>0</v>
      </c>
      <c r="F88" s="130">
        <v>0.11356152999999999</v>
      </c>
      <c r="G88" s="130">
        <v>0.97532814999999995</v>
      </c>
      <c r="H88" s="130">
        <v>2.5424950900000001</v>
      </c>
      <c r="I88" s="130">
        <v>0</v>
      </c>
      <c r="J88" s="130">
        <v>2.5424950900000001</v>
      </c>
      <c r="K88" s="130">
        <v>0</v>
      </c>
      <c r="L88" s="130">
        <v>2368.2337402199996</v>
      </c>
      <c r="M88" s="130">
        <v>363.78250058999998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9">
        <v>42917</v>
      </c>
      <c r="B89" s="130">
        <v>2415.8627295000001</v>
      </c>
      <c r="C89" s="130">
        <v>3.56713484</v>
      </c>
      <c r="D89" s="130">
        <v>1.0266154000000001</v>
      </c>
      <c r="E89" s="130">
        <v>0</v>
      </c>
      <c r="F89" s="130">
        <v>0.10867930000000001</v>
      </c>
      <c r="G89" s="130">
        <v>0.91793610000000003</v>
      </c>
      <c r="H89" s="130">
        <v>2.5405194400000002</v>
      </c>
      <c r="I89" s="130">
        <v>0</v>
      </c>
      <c r="J89" s="130">
        <v>2.5405194400000002</v>
      </c>
      <c r="K89" s="130">
        <v>0</v>
      </c>
      <c r="L89" s="130">
        <v>2412.29559466</v>
      </c>
      <c r="M89" s="130">
        <v>287.03354538999997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9">
        <v>42948</v>
      </c>
      <c r="B90" s="130">
        <v>2630.7193435499998</v>
      </c>
      <c r="C90" s="130">
        <v>3.48739043</v>
      </c>
      <c r="D90" s="130">
        <v>0.96394416000000005</v>
      </c>
      <c r="E90" s="130">
        <v>0</v>
      </c>
      <c r="F90" s="130">
        <v>0.103738</v>
      </c>
      <c r="G90" s="130">
        <v>0.86020616000000005</v>
      </c>
      <c r="H90" s="130">
        <v>2.52344627</v>
      </c>
      <c r="I90" s="130">
        <v>0</v>
      </c>
      <c r="J90" s="130">
        <v>2.52344627</v>
      </c>
      <c r="K90" s="130">
        <v>0</v>
      </c>
      <c r="L90" s="130">
        <v>2627.2319531200001</v>
      </c>
      <c r="M90" s="130">
        <v>561.43749063999996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9">
        <v>42979</v>
      </c>
      <c r="B91" s="130">
        <v>2727.97657119</v>
      </c>
      <c r="C91" s="130">
        <v>3.53314314</v>
      </c>
      <c r="D91" s="130">
        <v>0.90114229999999995</v>
      </c>
      <c r="E91" s="130">
        <v>0</v>
      </c>
      <c r="F91" s="130">
        <v>9.8740110000000006E-2</v>
      </c>
      <c r="G91" s="130">
        <v>0.80240219000000002</v>
      </c>
      <c r="H91" s="130">
        <v>2.6320008399999999</v>
      </c>
      <c r="I91" s="130">
        <v>0</v>
      </c>
      <c r="J91" s="130">
        <v>2.6320008399999999</v>
      </c>
      <c r="K91" s="130">
        <v>0</v>
      </c>
      <c r="L91" s="130">
        <v>2724.44342805</v>
      </c>
      <c r="M91" s="130">
        <v>244.20640949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9">
        <v>43009</v>
      </c>
      <c r="B92" s="130">
        <v>3028.9829077200002</v>
      </c>
      <c r="C92" s="130">
        <v>7.0369710699999999</v>
      </c>
      <c r="D92" s="130">
        <v>4.3593611900000004</v>
      </c>
      <c r="E92" s="130">
        <v>0</v>
      </c>
      <c r="F92" s="130">
        <v>3.61440999</v>
      </c>
      <c r="G92" s="130">
        <v>0.74495120000000004</v>
      </c>
      <c r="H92" s="130">
        <v>2.6776098799999999</v>
      </c>
      <c r="I92" s="130">
        <v>0</v>
      </c>
      <c r="J92" s="130">
        <v>2.6776098799999999</v>
      </c>
      <c r="K92" s="130">
        <v>0</v>
      </c>
      <c r="L92" s="130">
        <v>3021.9459366499996</v>
      </c>
      <c r="M92" s="130">
        <v>251.67060189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9">
        <v>43040</v>
      </c>
      <c r="B93" s="130">
        <v>3239.3033715199999</v>
      </c>
      <c r="C93" s="130">
        <v>6.6249226300000004</v>
      </c>
      <c r="D93" s="130">
        <v>4.29734164</v>
      </c>
      <c r="E93" s="130">
        <v>0</v>
      </c>
      <c r="F93" s="130">
        <v>3.6102360899999999</v>
      </c>
      <c r="G93" s="130">
        <v>0.68710554999999995</v>
      </c>
      <c r="H93" s="130">
        <v>2.32758099</v>
      </c>
      <c r="I93" s="130">
        <v>0</v>
      </c>
      <c r="J93" s="130">
        <v>2.32758099</v>
      </c>
      <c r="K93" s="130">
        <v>0</v>
      </c>
      <c r="L93" s="130">
        <v>3232.6784488899998</v>
      </c>
      <c r="M93" s="130">
        <v>688.27296249000005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9">
        <v>43070</v>
      </c>
      <c r="B94" s="130">
        <v>3087.6942408899999</v>
      </c>
      <c r="C94" s="130">
        <v>6.4113175599999996</v>
      </c>
      <c r="D94" s="130">
        <v>4.2341256700000001</v>
      </c>
      <c r="E94" s="130">
        <v>0</v>
      </c>
      <c r="F94" s="130">
        <v>3.6045306500000001</v>
      </c>
      <c r="G94" s="130">
        <v>0.62959502000000001</v>
      </c>
      <c r="H94" s="130">
        <v>2.17719189</v>
      </c>
      <c r="I94" s="130">
        <v>0</v>
      </c>
      <c r="J94" s="130">
        <v>2.17719189</v>
      </c>
      <c r="K94" s="130">
        <v>0</v>
      </c>
      <c r="L94" s="130">
        <v>3081.2829233299999</v>
      </c>
      <c r="M94" s="130">
        <v>484.63469112000001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9">
        <v>43101</v>
      </c>
      <c r="B95" s="130">
        <v>3161.4646013699999</v>
      </c>
      <c r="C95" s="130">
        <v>6.8743445000000012</v>
      </c>
      <c r="D95" s="130">
        <v>4.9439489300000012</v>
      </c>
      <c r="E95" s="130">
        <v>0</v>
      </c>
      <c r="F95" s="130">
        <v>4.246173240000001</v>
      </c>
      <c r="G95" s="130">
        <v>0.69777569000000006</v>
      </c>
      <c r="H95" s="130">
        <v>1.9303955699999999</v>
      </c>
      <c r="I95" s="130">
        <v>0</v>
      </c>
      <c r="J95" s="130">
        <v>1.9303955699999999</v>
      </c>
      <c r="K95" s="130">
        <v>0</v>
      </c>
      <c r="L95" s="130">
        <v>3154.5902568699998</v>
      </c>
      <c r="M95" s="130">
        <v>853.01212509000004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9">
        <v>43132</v>
      </c>
      <c r="B96" s="130">
        <v>3164.47238969</v>
      </c>
      <c r="C96" s="130">
        <v>5.7331388600000004</v>
      </c>
      <c r="D96" s="130">
        <v>4.1083433100000004</v>
      </c>
      <c r="E96" s="130">
        <v>0</v>
      </c>
      <c r="F96" s="130">
        <v>3.59452265</v>
      </c>
      <c r="G96" s="130">
        <v>0.51382065999999993</v>
      </c>
      <c r="H96" s="130">
        <v>1.62479555</v>
      </c>
      <c r="I96" s="130">
        <v>0</v>
      </c>
      <c r="J96" s="130">
        <v>1.62479555</v>
      </c>
      <c r="K96" s="130">
        <v>0</v>
      </c>
      <c r="L96" s="130">
        <v>3158.7392508299999</v>
      </c>
      <c r="M96" s="130">
        <v>849.81610383999998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9">
        <v>43160</v>
      </c>
      <c r="B97" s="130">
        <v>3311.9943605799999</v>
      </c>
      <c r="C97" s="130">
        <v>5.5961466099999999</v>
      </c>
      <c r="D97" s="130">
        <v>4.2228218399999999</v>
      </c>
      <c r="E97" s="130">
        <v>0</v>
      </c>
      <c r="F97" s="130">
        <v>3.7663387699999999</v>
      </c>
      <c r="G97" s="130">
        <v>0.45648306999999999</v>
      </c>
      <c r="H97" s="130">
        <v>1.37332477</v>
      </c>
      <c r="I97" s="130">
        <v>0</v>
      </c>
      <c r="J97" s="130">
        <v>1.37332477</v>
      </c>
      <c r="K97" s="130">
        <v>0</v>
      </c>
      <c r="L97" s="130">
        <v>3306.3982139699997</v>
      </c>
      <c r="M97" s="130">
        <v>860.74032417000001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9">
        <v>43191</v>
      </c>
      <c r="B98" s="130">
        <v>3421.4373627700002</v>
      </c>
      <c r="C98" s="130">
        <v>5.3440810999999995</v>
      </c>
      <c r="D98" s="130">
        <v>4.2132972099999995</v>
      </c>
      <c r="E98" s="130">
        <v>0</v>
      </c>
      <c r="F98" s="130">
        <v>3.8146033899999998</v>
      </c>
      <c r="G98" s="130">
        <v>0.39869381999999998</v>
      </c>
      <c r="H98" s="130">
        <v>1.13078389</v>
      </c>
      <c r="I98" s="130">
        <v>0</v>
      </c>
      <c r="J98" s="130">
        <v>1.13078389</v>
      </c>
      <c r="K98" s="130">
        <v>0</v>
      </c>
      <c r="L98" s="130">
        <v>3416.0932816699997</v>
      </c>
      <c r="M98" s="130">
        <v>832.99124372999995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9">
        <v>43221</v>
      </c>
      <c r="B99" s="130">
        <v>3467.2030248699998</v>
      </c>
      <c r="C99" s="130">
        <v>5.1108056099999999</v>
      </c>
      <c r="D99" s="130">
        <v>4.2091852599999999</v>
      </c>
      <c r="E99" s="130">
        <v>0</v>
      </c>
      <c r="F99" s="130">
        <v>3.8680889399999998</v>
      </c>
      <c r="G99" s="130">
        <v>0.34109632000000001</v>
      </c>
      <c r="H99" s="130">
        <v>0.90162034999999996</v>
      </c>
      <c r="I99" s="130">
        <v>0</v>
      </c>
      <c r="J99" s="130">
        <v>0.90162034999999996</v>
      </c>
      <c r="K99" s="130">
        <v>0</v>
      </c>
      <c r="L99" s="130">
        <v>3462.0922192600001</v>
      </c>
      <c r="M99" s="130">
        <v>857.54511054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9">
        <v>43252</v>
      </c>
      <c r="B100" s="130">
        <v>3705.4868015100001</v>
      </c>
      <c r="C100" s="130">
        <v>4.8857176100000004</v>
      </c>
      <c r="D100" s="130">
        <v>4.2079159600000002</v>
      </c>
      <c r="E100" s="130">
        <v>0</v>
      </c>
      <c r="F100" s="130">
        <v>3.9252067300000002</v>
      </c>
      <c r="G100" s="130">
        <v>0.28270923000000003</v>
      </c>
      <c r="H100" s="130">
        <v>0.67780165000000003</v>
      </c>
      <c r="I100" s="130">
        <v>0</v>
      </c>
      <c r="J100" s="130">
        <v>0.67780165000000003</v>
      </c>
      <c r="K100" s="130">
        <v>0</v>
      </c>
      <c r="L100" s="130">
        <v>3700.6010838999996</v>
      </c>
      <c r="M100" s="130">
        <v>885.43054529999995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9">
        <v>43282</v>
      </c>
      <c r="B101" s="130">
        <v>3809.5339054199999</v>
      </c>
      <c r="C101" s="130">
        <v>4.6624163599999999</v>
      </c>
      <c r="D101" s="130">
        <v>4.2003805700000001</v>
      </c>
      <c r="E101" s="130">
        <v>0</v>
      </c>
      <c r="F101" s="130">
        <v>3.9746707700000004</v>
      </c>
      <c r="G101" s="130">
        <v>0.22570979999999999</v>
      </c>
      <c r="H101" s="130">
        <v>0.46203579</v>
      </c>
      <c r="I101" s="130">
        <v>0</v>
      </c>
      <c r="J101" s="130">
        <v>0.46203579</v>
      </c>
      <c r="K101" s="130">
        <v>0</v>
      </c>
      <c r="L101" s="130">
        <v>3804.8714890600004</v>
      </c>
      <c r="M101" s="130">
        <v>879.38602304999995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9">
        <v>43313</v>
      </c>
      <c r="B102" s="130">
        <v>3898.50620243</v>
      </c>
      <c r="C102" s="130">
        <v>4.4952604800000007</v>
      </c>
      <c r="D102" s="130">
        <v>4.2509264200000008</v>
      </c>
      <c r="E102" s="130">
        <v>0</v>
      </c>
      <c r="F102" s="130">
        <v>4.0289177600000006</v>
      </c>
      <c r="G102" s="130">
        <v>0.22200866</v>
      </c>
      <c r="H102" s="130">
        <v>0.24433406000000002</v>
      </c>
      <c r="I102" s="130">
        <v>0</v>
      </c>
      <c r="J102" s="130">
        <v>0.24433406000000002</v>
      </c>
      <c r="K102" s="130">
        <v>0</v>
      </c>
      <c r="L102" s="130">
        <v>3894.0109419500004</v>
      </c>
      <c r="M102" s="130">
        <v>954.54795483999999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9">
        <v>43344</v>
      </c>
      <c r="B103" s="130">
        <v>4001.7905104299998</v>
      </c>
      <c r="C103" s="130">
        <v>4.2994717500000004</v>
      </c>
      <c r="D103" s="130">
        <v>4.2994717500000004</v>
      </c>
      <c r="E103" s="130">
        <v>0</v>
      </c>
      <c r="F103" s="130">
        <v>4.0812258100000003</v>
      </c>
      <c r="G103" s="130">
        <v>0.21824594</v>
      </c>
      <c r="H103" s="130">
        <v>0</v>
      </c>
      <c r="I103" s="130">
        <v>0</v>
      </c>
      <c r="J103" s="130">
        <v>0</v>
      </c>
      <c r="K103" s="130">
        <v>0</v>
      </c>
      <c r="L103" s="130">
        <v>3997.4910386800002</v>
      </c>
      <c r="M103" s="130">
        <v>1008.8700904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9">
        <v>43374</v>
      </c>
      <c r="B104" s="130">
        <v>4035.03939502</v>
      </c>
      <c r="C104" s="130">
        <v>4.350109680000001</v>
      </c>
      <c r="D104" s="130">
        <v>4.350109680000001</v>
      </c>
      <c r="E104" s="130">
        <v>0</v>
      </c>
      <c r="F104" s="130">
        <v>4.1355062500000006</v>
      </c>
      <c r="G104" s="130">
        <v>0.21460343000000001</v>
      </c>
      <c r="H104" s="130">
        <v>0</v>
      </c>
      <c r="I104" s="130">
        <v>0</v>
      </c>
      <c r="J104" s="130">
        <v>0</v>
      </c>
      <c r="K104" s="130">
        <v>0</v>
      </c>
      <c r="L104" s="130">
        <v>4030.6892853399995</v>
      </c>
      <c r="M104" s="130">
        <v>881.64081066000006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9">
        <v>43405</v>
      </c>
      <c r="B105" s="130">
        <v>4173.0880920500003</v>
      </c>
      <c r="C105" s="130">
        <v>5.2435564099999992</v>
      </c>
      <c r="D105" s="130">
        <v>5.2435564099999992</v>
      </c>
      <c r="E105" s="130">
        <v>0</v>
      </c>
      <c r="F105" s="130">
        <v>5.0327125199999996</v>
      </c>
      <c r="G105" s="130">
        <v>0.21084388999999998</v>
      </c>
      <c r="H105" s="130">
        <v>0</v>
      </c>
      <c r="I105" s="130">
        <v>0</v>
      </c>
      <c r="J105" s="130">
        <v>0</v>
      </c>
      <c r="K105" s="130">
        <v>0</v>
      </c>
      <c r="L105" s="130">
        <v>4167.8445356399998</v>
      </c>
      <c r="M105" s="130">
        <v>858.38707211999997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9">
        <v>43435</v>
      </c>
      <c r="B106" s="130">
        <v>4114.5225636699997</v>
      </c>
      <c r="C106" s="130">
        <v>6.1521835899999999</v>
      </c>
      <c r="D106" s="130">
        <v>6.1521835899999999</v>
      </c>
      <c r="E106" s="130">
        <v>0</v>
      </c>
      <c r="F106" s="130">
        <v>5.9449841999999995</v>
      </c>
      <c r="G106" s="130">
        <v>0.20719939000000001</v>
      </c>
      <c r="H106" s="130">
        <v>0</v>
      </c>
      <c r="I106" s="130">
        <v>0</v>
      </c>
      <c r="J106" s="130">
        <v>0</v>
      </c>
      <c r="K106" s="130">
        <v>0</v>
      </c>
      <c r="L106" s="130">
        <v>4108.3703800799994</v>
      </c>
      <c r="M106" s="130">
        <v>770.91876976000003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9">
        <v>43466</v>
      </c>
      <c r="B107" s="130">
        <v>4056.7839073</v>
      </c>
      <c r="C107" s="130">
        <v>6.4280115599999998</v>
      </c>
      <c r="D107" s="130">
        <v>6.4280115599999998</v>
      </c>
      <c r="E107" s="130">
        <v>0</v>
      </c>
      <c r="F107" s="130">
        <v>6.22451095</v>
      </c>
      <c r="G107" s="130">
        <v>0.20350061</v>
      </c>
      <c r="H107" s="130">
        <v>0</v>
      </c>
      <c r="I107" s="130">
        <v>0</v>
      </c>
      <c r="J107" s="130">
        <v>0</v>
      </c>
      <c r="K107" s="130">
        <v>0</v>
      </c>
      <c r="L107" s="130">
        <v>4050.3558957400001</v>
      </c>
      <c r="M107" s="130">
        <v>909.54438482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9">
        <v>43497</v>
      </c>
      <c r="B108" s="130">
        <v>4018.5820789700001</v>
      </c>
      <c r="C108" s="130">
        <v>6.4774634799999999</v>
      </c>
      <c r="D108" s="130">
        <v>6.4774634799999999</v>
      </c>
      <c r="E108" s="130">
        <v>0</v>
      </c>
      <c r="F108" s="130">
        <v>6.2778312700000001</v>
      </c>
      <c r="G108" s="130">
        <v>0.19963221</v>
      </c>
      <c r="H108" s="130">
        <v>0</v>
      </c>
      <c r="I108" s="130">
        <v>0</v>
      </c>
      <c r="J108" s="130">
        <v>0</v>
      </c>
      <c r="K108" s="130">
        <v>0</v>
      </c>
      <c r="L108" s="130">
        <v>4012.10461549</v>
      </c>
      <c r="M108" s="130">
        <v>819.51711125999998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9">
        <v>43525</v>
      </c>
      <c r="B109" s="130">
        <v>4116.1367049199998</v>
      </c>
      <c r="C109" s="130">
        <v>7.55121311</v>
      </c>
      <c r="D109" s="130">
        <v>7.55121311</v>
      </c>
      <c r="E109" s="130">
        <v>0</v>
      </c>
      <c r="F109" s="130">
        <v>7.3551193399999999</v>
      </c>
      <c r="G109" s="130">
        <v>0.19609377</v>
      </c>
      <c r="H109" s="130">
        <v>0</v>
      </c>
      <c r="I109" s="130">
        <v>0</v>
      </c>
      <c r="J109" s="130">
        <v>0</v>
      </c>
      <c r="K109" s="130">
        <v>0</v>
      </c>
      <c r="L109" s="130">
        <v>4108.5854918100003</v>
      </c>
      <c r="M109" s="130">
        <v>867.94847952999999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9">
        <v>43556</v>
      </c>
      <c r="B110" s="130">
        <v>4113.9208569399998</v>
      </c>
      <c r="C110" s="130">
        <v>8.8553571299999998</v>
      </c>
      <c r="D110" s="130">
        <v>8.8553571299999998</v>
      </c>
      <c r="E110" s="130">
        <v>0</v>
      </c>
      <c r="F110" s="130">
        <v>8.6630174899999997</v>
      </c>
      <c r="G110" s="130">
        <v>0.19233964000000001</v>
      </c>
      <c r="H110" s="130">
        <v>0</v>
      </c>
      <c r="I110" s="130">
        <v>0</v>
      </c>
      <c r="J110" s="130">
        <v>0</v>
      </c>
      <c r="K110" s="130">
        <v>0</v>
      </c>
      <c r="L110" s="130">
        <v>4105.0654998099999</v>
      </c>
      <c r="M110" s="130">
        <v>901.16265017000001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9">
        <v>43586</v>
      </c>
      <c r="B111" s="130">
        <v>4043.3283980000001</v>
      </c>
      <c r="C111" s="130">
        <v>9.6977842699999997</v>
      </c>
      <c r="D111" s="130">
        <v>9.6977842699999997</v>
      </c>
      <c r="E111" s="130">
        <v>0</v>
      </c>
      <c r="F111" s="130">
        <v>9.5090928399999992</v>
      </c>
      <c r="G111" s="130">
        <v>0.18869142999999999</v>
      </c>
      <c r="H111" s="130">
        <v>0</v>
      </c>
      <c r="I111" s="130">
        <v>0</v>
      </c>
      <c r="J111" s="130">
        <v>0</v>
      </c>
      <c r="K111" s="130">
        <v>0</v>
      </c>
      <c r="L111" s="130">
        <v>4033.6306137299998</v>
      </c>
      <c r="M111" s="130">
        <v>818.80840823000005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9">
        <v>43617</v>
      </c>
      <c r="B112" s="130">
        <v>4157.09489682</v>
      </c>
      <c r="C112" s="130">
        <v>5.0124748400000003</v>
      </c>
      <c r="D112" s="130">
        <v>5.0124748400000003</v>
      </c>
      <c r="E112" s="130">
        <v>0</v>
      </c>
      <c r="F112" s="130">
        <v>5.0124748400000003</v>
      </c>
      <c r="G112" s="130">
        <v>0</v>
      </c>
      <c r="H112" s="130">
        <v>0</v>
      </c>
      <c r="I112" s="130">
        <v>0</v>
      </c>
      <c r="J112" s="130">
        <v>0</v>
      </c>
      <c r="K112" s="130">
        <v>0</v>
      </c>
      <c r="L112" s="130">
        <v>4152.0824219799997</v>
      </c>
      <c r="M112" s="130">
        <v>503.58524238000001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9">
        <v>43647</v>
      </c>
      <c r="B113" s="130">
        <v>4117.3796141399998</v>
      </c>
      <c r="C113" s="130">
        <v>5.3281861599999996</v>
      </c>
      <c r="D113" s="130">
        <v>5.3281861599999996</v>
      </c>
      <c r="E113" s="130">
        <v>0</v>
      </c>
      <c r="F113" s="130">
        <v>5.0035127399999997</v>
      </c>
      <c r="G113" s="130">
        <v>0.32467341999999999</v>
      </c>
      <c r="H113" s="130">
        <v>0</v>
      </c>
      <c r="I113" s="130">
        <v>0</v>
      </c>
      <c r="J113" s="130">
        <v>0</v>
      </c>
      <c r="K113" s="130">
        <v>0</v>
      </c>
      <c r="L113" s="130">
        <v>4112.05142798</v>
      </c>
      <c r="M113" s="130">
        <v>582.20511537000004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9">
        <v>43678</v>
      </c>
      <c r="B114" s="130">
        <v>4243.8303761899997</v>
      </c>
      <c r="C114" s="130">
        <v>7.2307229</v>
      </c>
      <c r="D114" s="130">
        <v>7.2307229</v>
      </c>
      <c r="E114" s="130">
        <v>0</v>
      </c>
      <c r="F114" s="130">
        <v>5.0064155399999999</v>
      </c>
      <c r="G114" s="130">
        <v>2.2243073600000001</v>
      </c>
      <c r="H114" s="130">
        <v>0</v>
      </c>
      <c r="I114" s="130">
        <v>0</v>
      </c>
      <c r="J114" s="130">
        <v>0</v>
      </c>
      <c r="K114" s="130">
        <v>0</v>
      </c>
      <c r="L114" s="130">
        <v>4236.5996532899999</v>
      </c>
      <c r="M114" s="130">
        <v>707.13400380999997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9">
        <v>43709</v>
      </c>
      <c r="B115" s="130">
        <v>4236.9261494700004</v>
      </c>
      <c r="C115" s="130">
        <v>9.7213481599999998</v>
      </c>
      <c r="D115" s="130">
        <v>9.7213481599999998</v>
      </c>
      <c r="E115" s="130">
        <v>0</v>
      </c>
      <c r="F115" s="130">
        <v>5.0094000100000002</v>
      </c>
      <c r="G115" s="130">
        <v>4.7119481499999996</v>
      </c>
      <c r="H115" s="130">
        <v>0</v>
      </c>
      <c r="I115" s="130">
        <v>0</v>
      </c>
      <c r="J115" s="130">
        <v>0</v>
      </c>
      <c r="K115" s="130">
        <v>0</v>
      </c>
      <c r="L115" s="130">
        <v>4227.2048013100002</v>
      </c>
      <c r="M115" s="130">
        <v>691.19140985000001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9">
        <v>43739</v>
      </c>
      <c r="B116" s="130">
        <v>4291.8200452399997</v>
      </c>
      <c r="C116" s="130">
        <v>9.6428012899999995</v>
      </c>
      <c r="D116" s="130">
        <v>9.6428012899999995</v>
      </c>
      <c r="E116" s="130">
        <v>0</v>
      </c>
      <c r="F116" s="130">
        <v>4.90328287</v>
      </c>
      <c r="G116" s="130">
        <v>4.7395184199999996</v>
      </c>
      <c r="H116" s="130">
        <v>0</v>
      </c>
      <c r="I116" s="130">
        <v>0</v>
      </c>
      <c r="J116" s="130">
        <v>0</v>
      </c>
      <c r="K116" s="130">
        <v>0</v>
      </c>
      <c r="L116" s="130">
        <v>4282.17724395</v>
      </c>
      <c r="M116" s="130">
        <v>698.00931418000005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9">
        <v>43770</v>
      </c>
      <c r="B117" s="130">
        <v>4282.8240567000003</v>
      </c>
      <c r="C117" s="130">
        <v>12.614624170000001</v>
      </c>
      <c r="D117" s="130">
        <v>12.614624170000001</v>
      </c>
      <c r="E117" s="130">
        <v>0</v>
      </c>
      <c r="F117" s="130">
        <v>4.8059242900000001</v>
      </c>
      <c r="G117" s="130">
        <v>7.8086998799999998</v>
      </c>
      <c r="H117" s="130">
        <v>0</v>
      </c>
      <c r="I117" s="130">
        <v>0</v>
      </c>
      <c r="J117" s="130">
        <v>0</v>
      </c>
      <c r="K117" s="130">
        <v>0</v>
      </c>
      <c r="L117" s="130">
        <v>4270.2094325300004</v>
      </c>
      <c r="M117" s="130">
        <v>699.88862294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9">
        <v>43800</v>
      </c>
      <c r="B118" s="130">
        <v>4053.2607136000001</v>
      </c>
      <c r="C118" s="130">
        <v>13.291492829999999</v>
      </c>
      <c r="D118" s="130">
        <v>13.291492829999999</v>
      </c>
      <c r="E118" s="130">
        <v>0</v>
      </c>
      <c r="F118" s="130">
        <v>4.7111628300000001</v>
      </c>
      <c r="G118" s="130">
        <v>8.58033</v>
      </c>
      <c r="H118" s="130">
        <v>0</v>
      </c>
      <c r="I118" s="130">
        <v>0</v>
      </c>
      <c r="J118" s="130">
        <v>0</v>
      </c>
      <c r="K118" s="130">
        <v>0</v>
      </c>
      <c r="L118" s="130">
        <v>4039.96922077</v>
      </c>
      <c r="M118" s="130">
        <v>714.03605718999995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9">
        <v>43831</v>
      </c>
      <c r="B119" s="130">
        <v>4111.9552854499998</v>
      </c>
      <c r="C119" s="130">
        <v>13.446663729999999</v>
      </c>
      <c r="D119" s="130">
        <v>13.446663729999999</v>
      </c>
      <c r="E119" s="130">
        <v>0</v>
      </c>
      <c r="F119" s="130">
        <v>4.6029169599999999</v>
      </c>
      <c r="G119" s="130">
        <v>8.8437467699999992</v>
      </c>
      <c r="H119" s="130">
        <v>0</v>
      </c>
      <c r="I119" s="130">
        <v>0</v>
      </c>
      <c r="J119" s="130">
        <v>0</v>
      </c>
      <c r="K119" s="130">
        <v>0</v>
      </c>
      <c r="L119" s="130">
        <v>4098.5086217199996</v>
      </c>
      <c r="M119" s="130">
        <v>590.64461298000003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9">
        <v>43862</v>
      </c>
      <c r="B120" s="130">
        <v>4068.73904408</v>
      </c>
      <c r="C120" s="130">
        <v>14.68530636</v>
      </c>
      <c r="D120" s="130">
        <v>14.68530636</v>
      </c>
      <c r="E120" s="130">
        <v>0</v>
      </c>
      <c r="F120" s="130">
        <v>4.5055973399999996</v>
      </c>
      <c r="G120" s="130">
        <v>10.179709020000001</v>
      </c>
      <c r="H120" s="130">
        <v>0</v>
      </c>
      <c r="I120" s="130">
        <v>0</v>
      </c>
      <c r="J120" s="130">
        <v>0</v>
      </c>
      <c r="K120" s="130">
        <v>0</v>
      </c>
      <c r="L120" s="130">
        <v>4054.0537377199998</v>
      </c>
      <c r="M120" s="130">
        <v>245.25087285000001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9">
        <v>43891</v>
      </c>
      <c r="B121" s="130">
        <v>4418.0710970700002</v>
      </c>
      <c r="C121" s="130">
        <v>4.4030065499999997</v>
      </c>
      <c r="D121" s="130">
        <v>4.4030065499999997</v>
      </c>
      <c r="E121" s="130">
        <v>0</v>
      </c>
      <c r="F121" s="130">
        <v>4.4030065499999997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4413.6680905200001</v>
      </c>
      <c r="M121" s="130">
        <v>314.39778691999999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9">
        <v>43922</v>
      </c>
      <c r="B122" s="130">
        <v>4612.3266491100003</v>
      </c>
      <c r="C122" s="130">
        <v>4.3030475499999996</v>
      </c>
      <c r="D122" s="130">
        <v>4.3030475499999996</v>
      </c>
      <c r="E122" s="130">
        <v>0</v>
      </c>
      <c r="F122" s="130">
        <v>4.3030475499999996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4608.0236015600003</v>
      </c>
      <c r="M122" s="130">
        <v>367.50207691000003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9">
        <v>43952</v>
      </c>
      <c r="B123" s="130">
        <v>4536.4412702600002</v>
      </c>
      <c r="C123" s="130">
        <v>3.8922814899999998</v>
      </c>
      <c r="D123" s="130">
        <v>3.8922814899999998</v>
      </c>
      <c r="E123" s="130">
        <v>0</v>
      </c>
      <c r="F123" s="130">
        <v>3.8922814899999998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4532.5489887699996</v>
      </c>
      <c r="M123" s="130">
        <v>352.12378767000001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9">
        <v>43983</v>
      </c>
      <c r="B124" s="130">
        <v>4580.3697371099997</v>
      </c>
      <c r="C124" s="130">
        <v>3.7102923699999999</v>
      </c>
      <c r="D124" s="130">
        <v>3.7102923699999999</v>
      </c>
      <c r="E124" s="130">
        <v>0</v>
      </c>
      <c r="F124" s="130">
        <v>3.7102923699999999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4576.6594447400003</v>
      </c>
      <c r="M124" s="130">
        <v>372.94294237999998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9">
        <v>44013</v>
      </c>
      <c r="B125" s="130">
        <v>4578.0545613599998</v>
      </c>
      <c r="C125" s="130">
        <v>4.8276562199999997</v>
      </c>
      <c r="D125" s="130">
        <v>4.8276562199999997</v>
      </c>
      <c r="E125" s="130">
        <v>0</v>
      </c>
      <c r="F125" s="130">
        <v>4.8276562199999997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4573.2269051399999</v>
      </c>
      <c r="M125" s="130">
        <v>341.19477201000001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9">
        <v>44044</v>
      </c>
      <c r="B126" s="130">
        <v>4609.8629889000003</v>
      </c>
      <c r="C126" s="130">
        <v>5.1811865600000004</v>
      </c>
      <c r="D126" s="130">
        <v>5.1811865600000004</v>
      </c>
      <c r="E126" s="130">
        <v>0</v>
      </c>
      <c r="F126" s="130">
        <v>5.1811865600000004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4604.6818023400001</v>
      </c>
      <c r="M126" s="130">
        <v>377.32852928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9">
        <v>44075</v>
      </c>
      <c r="B127" s="130">
        <v>4761.0829335899998</v>
      </c>
      <c r="C127" s="130">
        <v>6.93256519</v>
      </c>
      <c r="D127" s="130">
        <v>6.93256519</v>
      </c>
      <c r="E127" s="130">
        <v>0</v>
      </c>
      <c r="F127" s="130">
        <v>6.93256519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4754.1503683999999</v>
      </c>
      <c r="M127" s="130">
        <v>371.82364568000003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9">
        <v>44105</v>
      </c>
      <c r="B128" s="130">
        <v>4823.01224146</v>
      </c>
      <c r="C128" s="130">
        <v>6.8411348800000003</v>
      </c>
      <c r="D128" s="130">
        <v>6.8411348800000003</v>
      </c>
      <c r="E128" s="130">
        <v>0</v>
      </c>
      <c r="F128" s="130">
        <v>6.8411348800000003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4816.17110658</v>
      </c>
      <c r="M128" s="130">
        <v>478.27520903999999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9">
        <v>44136</v>
      </c>
      <c r="B129" s="130">
        <v>4998.2907087200001</v>
      </c>
      <c r="C129" s="130">
        <v>11.91573097</v>
      </c>
      <c r="D129" s="130">
        <v>11.91573097</v>
      </c>
      <c r="E129" s="130">
        <v>0</v>
      </c>
      <c r="F129" s="130">
        <v>11.91573097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4986.3749777499997</v>
      </c>
      <c r="M129" s="130">
        <v>321.46443350999999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9">
        <v>44166</v>
      </c>
      <c r="B130" s="130">
        <v>4899.2501631599998</v>
      </c>
      <c r="C130" s="130">
        <v>11.874918579999999</v>
      </c>
      <c r="D130" s="130">
        <v>11.874918579999999</v>
      </c>
      <c r="E130" s="130">
        <v>0</v>
      </c>
      <c r="F130" s="130">
        <v>11.874918579999999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4887.3752445800001</v>
      </c>
      <c r="M130" s="130">
        <v>284.72531206999997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9">
        <v>44197</v>
      </c>
      <c r="B131" s="130">
        <v>5533.0496350399999</v>
      </c>
      <c r="C131" s="130">
        <v>11.738342149999999</v>
      </c>
      <c r="D131" s="130">
        <v>11.738342149999999</v>
      </c>
      <c r="E131" s="130">
        <v>0</v>
      </c>
      <c r="F131" s="130">
        <v>11.738342149999999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5521.31129289</v>
      </c>
      <c r="M131" s="130">
        <v>282.11023739000001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9">
        <v>44228</v>
      </c>
      <c r="B132" s="130">
        <v>5515.96712235</v>
      </c>
      <c r="C132" s="130">
        <v>8.2413250799999993</v>
      </c>
      <c r="D132" s="130">
        <v>8.2413250799999993</v>
      </c>
      <c r="E132" s="130">
        <v>0</v>
      </c>
      <c r="F132" s="130">
        <v>8.2413250799999993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5507.7257972699999</v>
      </c>
      <c r="M132" s="130">
        <v>240.46886136000001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9">
        <v>44256</v>
      </c>
      <c r="B133" s="130">
        <v>5669.1630185000004</v>
      </c>
      <c r="C133" s="130">
        <v>8.1416339299999994</v>
      </c>
      <c r="D133" s="130">
        <v>8.1416339299999994</v>
      </c>
      <c r="E133" s="130">
        <v>0</v>
      </c>
      <c r="F133" s="130">
        <v>8.1416339299999994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5661.02138457</v>
      </c>
      <c r="M133" s="130">
        <v>264.56451322999999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9">
        <v>44287</v>
      </c>
      <c r="B134" s="130">
        <v>5686.7040726499999</v>
      </c>
      <c r="C134" s="130">
        <v>18.662180630000002</v>
      </c>
      <c r="D134" s="130">
        <v>18.662180630000002</v>
      </c>
      <c r="E134" s="130">
        <v>0</v>
      </c>
      <c r="F134" s="130">
        <v>18.662180630000002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5668.04189202</v>
      </c>
      <c r="M134" s="130">
        <v>243.57132684000001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9">
        <v>44317</v>
      </c>
      <c r="B135" s="130">
        <v>5683.46711074</v>
      </c>
      <c r="C135" s="130">
        <v>22.371093219999999</v>
      </c>
      <c r="D135" s="130">
        <v>22.371093219999999</v>
      </c>
      <c r="E135" s="130">
        <v>0</v>
      </c>
      <c r="F135" s="130">
        <v>22.371093219999999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5661.0960175199998</v>
      </c>
      <c r="M135" s="130">
        <v>265.79501718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9">
        <v>44348</v>
      </c>
      <c r="B136" s="130">
        <v>5846.66692736</v>
      </c>
      <c r="C136" s="130">
        <v>25.966472970000002</v>
      </c>
      <c r="D136" s="130">
        <v>25.966472970000002</v>
      </c>
      <c r="E136" s="130">
        <v>0</v>
      </c>
      <c r="F136" s="130">
        <v>25.966472970000002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5820.7004543900002</v>
      </c>
      <c r="M136" s="130">
        <v>325.61772207000001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9">
        <v>44378</v>
      </c>
      <c r="B137" s="130">
        <v>6068.5228343400004</v>
      </c>
      <c r="C137" s="130">
        <v>27.820051599999999</v>
      </c>
      <c r="D137" s="130">
        <v>27.820051599999999</v>
      </c>
      <c r="E137" s="130">
        <v>0</v>
      </c>
      <c r="F137" s="130">
        <v>27.820051599999999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6040.7027827399997</v>
      </c>
      <c r="M137" s="130">
        <v>330.43033929000001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9">
        <v>44409</v>
      </c>
      <c r="B138" s="130">
        <v>5971.0283141999998</v>
      </c>
      <c r="C138" s="130">
        <v>27.457690939999999</v>
      </c>
      <c r="D138" s="130">
        <v>27.457690939999999</v>
      </c>
      <c r="E138" s="130">
        <v>0</v>
      </c>
      <c r="F138" s="130">
        <v>27.457690939999999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5943.5706232599996</v>
      </c>
      <c r="M138" s="130">
        <v>336.18938638999998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9">
        <v>44440</v>
      </c>
      <c r="B139" s="130">
        <v>6273.4394140200002</v>
      </c>
      <c r="C139" s="130">
        <v>26.661307770000001</v>
      </c>
      <c r="D139" s="130">
        <v>26.661307770000001</v>
      </c>
      <c r="E139" s="130">
        <v>0</v>
      </c>
      <c r="F139" s="130">
        <v>26.661307770000001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6246.7781062499998</v>
      </c>
      <c r="M139" s="130">
        <v>401.91438713000002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9">
        <v>44470</v>
      </c>
      <c r="B140" s="130">
        <v>6570.7240099999999</v>
      </c>
      <c r="C140" s="130">
        <v>25.55282119</v>
      </c>
      <c r="D140" s="130">
        <v>25.55282119</v>
      </c>
      <c r="E140" s="130">
        <v>0</v>
      </c>
      <c r="F140" s="130">
        <v>25.55282119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6545.1711888099999</v>
      </c>
      <c r="M140" s="130">
        <v>298.91004928000001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9">
        <v>44501</v>
      </c>
      <c r="B141" s="130">
        <v>6704.30458241</v>
      </c>
      <c r="C141" s="130">
        <v>23.298049339999999</v>
      </c>
      <c r="D141" s="130">
        <v>23.298049339999999</v>
      </c>
      <c r="E141" s="130">
        <v>0</v>
      </c>
      <c r="F141" s="130">
        <v>23.298049339999999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6681.0065330699999</v>
      </c>
      <c r="M141" s="130">
        <v>437.37358114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9">
        <v>44531</v>
      </c>
      <c r="B142" s="130">
        <v>6797.8835976399996</v>
      </c>
      <c r="C142" s="130">
        <v>21.054917719999999</v>
      </c>
      <c r="D142" s="130">
        <v>21.054917719999999</v>
      </c>
      <c r="E142" s="130">
        <v>0</v>
      </c>
      <c r="F142" s="130">
        <v>21.054917719999999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6776.8286799199996</v>
      </c>
      <c r="M142" s="130">
        <v>469.79069148000002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9">
        <v>44562</v>
      </c>
      <c r="B143" s="130">
        <v>6841.4544534500001</v>
      </c>
      <c r="C143" s="130">
        <v>20.500399980000001</v>
      </c>
      <c r="D143" s="130">
        <v>20.500399980000001</v>
      </c>
      <c r="E143" s="130">
        <v>0</v>
      </c>
      <c r="F143" s="130">
        <v>20.500399980000001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6820.95405347</v>
      </c>
      <c r="M143" s="130">
        <v>424.36156126999998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9">
        <v>44593</v>
      </c>
      <c r="B144" s="130">
        <v>7061.19263804</v>
      </c>
      <c r="C144" s="130">
        <v>20.3186696</v>
      </c>
      <c r="D144" s="130">
        <v>20.3186696</v>
      </c>
      <c r="E144" s="130">
        <v>0</v>
      </c>
      <c r="F144" s="130">
        <v>20.3186696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7040.8739684399998</v>
      </c>
      <c r="M144" s="130">
        <v>458.59955067999999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9">
        <v>44621</v>
      </c>
      <c r="B145" s="130">
        <v>6994.1722195299999</v>
      </c>
      <c r="C145" s="130">
        <v>20.21330545</v>
      </c>
      <c r="D145" s="130">
        <v>20.21330545</v>
      </c>
      <c r="E145" s="130">
        <v>0</v>
      </c>
      <c r="F145" s="130">
        <v>20.21330545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6973.9589140799999</v>
      </c>
      <c r="M145" s="130">
        <v>446.15911864999998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9">
        <v>44652</v>
      </c>
      <c r="B146" s="130">
        <v>7470.2041819100004</v>
      </c>
      <c r="C146" s="130">
        <v>19.899558370000001</v>
      </c>
      <c r="D146" s="130">
        <v>19.899558370000001</v>
      </c>
      <c r="E146" s="130">
        <v>0</v>
      </c>
      <c r="F146" s="130">
        <v>19.899558370000001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7450.3046235399997</v>
      </c>
      <c r="M146" s="130">
        <v>393.56436375999999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9">
        <v>44682</v>
      </c>
      <c r="B147" s="130">
        <v>7903.8767820700004</v>
      </c>
      <c r="C147" s="130">
        <v>19.068538350000001</v>
      </c>
      <c r="D147" s="130">
        <v>19.068538350000001</v>
      </c>
      <c r="E147" s="130">
        <v>0</v>
      </c>
      <c r="F147" s="130">
        <v>19.068538350000001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7884.8082437200001</v>
      </c>
      <c r="M147" s="130">
        <v>308.37077966999999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9">
        <v>44713</v>
      </c>
      <c r="B148" s="130">
        <v>8225.1956508200001</v>
      </c>
      <c r="C148" s="130">
        <v>18.750445259999999</v>
      </c>
      <c r="D148" s="130">
        <v>18.750445259999999</v>
      </c>
      <c r="E148" s="130">
        <v>0</v>
      </c>
      <c r="F148" s="130">
        <v>18.750445259999999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8206.4452055599995</v>
      </c>
      <c r="M148" s="130">
        <v>199.88465352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9">
        <v>44743</v>
      </c>
      <c r="B149" s="130">
        <v>9096.1683229699993</v>
      </c>
      <c r="C149" s="130">
        <v>17.300927909999999</v>
      </c>
      <c r="D149" s="130">
        <v>17.300927909999999</v>
      </c>
      <c r="E149" s="130">
        <v>0</v>
      </c>
      <c r="F149" s="130">
        <v>17.300927909999999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9078.8673950600005</v>
      </c>
      <c r="M149" s="130">
        <v>861.02816816999996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9">
        <v>44774</v>
      </c>
      <c r="B150" s="130">
        <v>9113.4585547799998</v>
      </c>
      <c r="C150" s="130">
        <v>17.065664680000001</v>
      </c>
      <c r="D150" s="130">
        <v>17.065664680000001</v>
      </c>
      <c r="E150" s="130">
        <v>0</v>
      </c>
      <c r="F150" s="130">
        <v>17.065664680000001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9096.3928900999999</v>
      </c>
      <c r="M150" s="130">
        <v>942.02539364999996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9">
        <v>44805</v>
      </c>
      <c r="B151" s="130">
        <v>9071.7188302100003</v>
      </c>
      <c r="C151" s="130">
        <v>16.837218140000001</v>
      </c>
      <c r="D151" s="130">
        <v>16.837218140000001</v>
      </c>
      <c r="E151" s="130">
        <v>0</v>
      </c>
      <c r="F151" s="130">
        <v>16.837218140000001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9054.8816120699994</v>
      </c>
      <c r="M151" s="130">
        <v>942.24437215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9">
        <v>44835</v>
      </c>
      <c r="B152" s="130">
        <v>8888.0477801500001</v>
      </c>
      <c r="C152" s="130">
        <v>16.61619503</v>
      </c>
      <c r="D152" s="130">
        <v>16.61619503</v>
      </c>
      <c r="E152" s="130">
        <v>0</v>
      </c>
      <c r="F152" s="130">
        <v>16.61619503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8871.4315851200008</v>
      </c>
      <c r="M152" s="130">
        <v>1439.5081359999999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9">
        <v>44866</v>
      </c>
      <c r="B153" s="130">
        <v>8873.9757751699999</v>
      </c>
      <c r="C153" s="130">
        <v>16.383704659999999</v>
      </c>
      <c r="D153" s="130">
        <v>16.383704659999999</v>
      </c>
      <c r="E153" s="130">
        <v>0</v>
      </c>
      <c r="F153" s="130">
        <v>16.383704659999999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8857.5920705099998</v>
      </c>
      <c r="M153" s="130">
        <v>888.15981377000003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9">
        <v>44896</v>
      </c>
      <c r="B154" s="130">
        <v>8986.0482215299999</v>
      </c>
      <c r="C154" s="130">
        <v>16.160742240000001</v>
      </c>
      <c r="D154" s="130">
        <v>16.160742240000001</v>
      </c>
      <c r="E154" s="130">
        <v>0</v>
      </c>
      <c r="F154" s="130">
        <v>16.160742240000001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8969.8874792900006</v>
      </c>
      <c r="M154" s="130">
        <v>854.22994944000004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9">
        <v>44927</v>
      </c>
      <c r="B155" s="130">
        <v>9050.9375211700008</v>
      </c>
      <c r="C155" s="130">
        <v>15.92375275</v>
      </c>
      <c r="D155" s="130">
        <v>15.92375275</v>
      </c>
      <c r="E155" s="130">
        <v>0</v>
      </c>
      <c r="F155" s="130">
        <v>15.92375275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9035.0137684199999</v>
      </c>
      <c r="M155" s="130">
        <v>823.30908297999997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9">
        <v>44958</v>
      </c>
      <c r="B156" s="130">
        <v>8867.8475023200008</v>
      </c>
      <c r="C156" s="130">
        <v>15.69342602</v>
      </c>
      <c r="D156" s="130">
        <v>15.69342602</v>
      </c>
      <c r="E156" s="130">
        <v>0</v>
      </c>
      <c r="F156" s="130">
        <v>15.69342602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8852.1540762999994</v>
      </c>
      <c r="M156" s="130">
        <v>798.51394318999996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9">
        <v>44986</v>
      </c>
      <c r="B157" s="130">
        <v>8826.4212540400003</v>
      </c>
      <c r="C157" s="130">
        <v>15.45844728</v>
      </c>
      <c r="D157" s="130">
        <v>15.45844728</v>
      </c>
      <c r="E157" s="130">
        <v>0</v>
      </c>
      <c r="F157" s="130">
        <v>15.45844728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8810.9628067600006</v>
      </c>
      <c r="M157" s="130">
        <v>830.23854997000001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9">
        <v>45017</v>
      </c>
      <c r="B158" s="130">
        <v>8916.5254722600002</v>
      </c>
      <c r="C158" s="130">
        <v>15.23704815</v>
      </c>
      <c r="D158" s="130">
        <v>15.23704815</v>
      </c>
      <c r="E158" s="130">
        <v>0</v>
      </c>
      <c r="F158" s="130">
        <v>15.23704815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8901.2884241100001</v>
      </c>
      <c r="M158" s="130">
        <v>830.28925519999996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9">
        <v>45047</v>
      </c>
      <c r="B159" s="130">
        <v>8754.4586416399998</v>
      </c>
      <c r="C159" s="130">
        <v>14.675472360000001</v>
      </c>
      <c r="D159" s="130">
        <v>14.675472360000001</v>
      </c>
      <c r="E159" s="130">
        <v>0</v>
      </c>
      <c r="F159" s="130">
        <v>14.675472360000001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8739.7831692799991</v>
      </c>
      <c r="M159" s="130">
        <v>782.70287915999995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9">
        <v>45078</v>
      </c>
      <c r="B160" s="130">
        <v>9091.9082119699997</v>
      </c>
      <c r="C160" s="130">
        <v>14.254556989999999</v>
      </c>
      <c r="D160" s="130">
        <v>14.254556989999999</v>
      </c>
      <c r="E160" s="130">
        <v>0</v>
      </c>
      <c r="F160" s="130">
        <v>14.254556989999999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9077.6536549800003</v>
      </c>
      <c r="M160" s="130">
        <v>774.54568687999995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9">
        <v>45108</v>
      </c>
      <c r="B161" s="130">
        <v>9267.4294189200009</v>
      </c>
      <c r="C161" s="130">
        <v>13.83380857</v>
      </c>
      <c r="D161" s="130">
        <v>13.83380857</v>
      </c>
      <c r="E161" s="130">
        <v>0</v>
      </c>
      <c r="F161" s="130">
        <v>13.83380857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9253.5956103499993</v>
      </c>
      <c r="M161" s="130">
        <v>744.65573816999995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9">
        <v>45139</v>
      </c>
      <c r="B162" s="130">
        <v>9334.8330219199997</v>
      </c>
      <c r="C162" s="130">
        <v>13.396058010000001</v>
      </c>
      <c r="D162" s="130">
        <v>13.396058010000001</v>
      </c>
      <c r="E162" s="130">
        <v>0</v>
      </c>
      <c r="F162" s="130">
        <v>13.396058010000001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9321.4369639100005</v>
      </c>
      <c r="M162" s="130">
        <v>762.94261132999998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9">
        <v>45170</v>
      </c>
      <c r="B163" s="130">
        <v>9229.9586685499999</v>
      </c>
      <c r="C163" s="130">
        <v>14.943897460000001</v>
      </c>
      <c r="D163" s="130">
        <v>14.943897460000001</v>
      </c>
      <c r="E163" s="130">
        <v>0</v>
      </c>
      <c r="F163" s="130">
        <v>14.943897460000001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9215.0147710900001</v>
      </c>
      <c r="M163" s="130">
        <v>784.33768643999997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9">
        <v>45200</v>
      </c>
      <c r="B164" s="130">
        <v>9055.8204497000006</v>
      </c>
      <c r="C164" s="130">
        <v>14.46437325</v>
      </c>
      <c r="D164" s="130">
        <v>14.46437325</v>
      </c>
      <c r="E164" s="130">
        <v>0</v>
      </c>
      <c r="F164" s="130">
        <v>14.46437325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9041.3560764499998</v>
      </c>
      <c r="M164" s="130">
        <v>743.01901461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9">
        <v>45231</v>
      </c>
      <c r="B165" s="130">
        <v>9070.7855941800008</v>
      </c>
      <c r="C165" s="130">
        <v>12.85575004</v>
      </c>
      <c r="D165" s="130">
        <v>12.85575004</v>
      </c>
      <c r="E165" s="130">
        <v>0</v>
      </c>
      <c r="F165" s="130">
        <v>12.85575004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9057.9298441400006</v>
      </c>
      <c r="M165" s="130">
        <v>911.14804783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9">
        <v>45261</v>
      </c>
      <c r="B166" s="130">
        <v>8896.0062868500008</v>
      </c>
      <c r="C166" s="130">
        <v>12.8375109</v>
      </c>
      <c r="D166" s="130">
        <v>12.8375109</v>
      </c>
      <c r="E166" s="130">
        <v>0</v>
      </c>
      <c r="F166" s="130">
        <v>12.8375109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8883.1687759500001</v>
      </c>
      <c r="M166" s="130">
        <v>898.70177422999996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9">
        <v>45292</v>
      </c>
      <c r="B167" s="130">
        <v>8797.3713079000008</v>
      </c>
      <c r="C167" s="130">
        <v>12.809285129999999</v>
      </c>
      <c r="D167" s="130">
        <v>12.809285129999999</v>
      </c>
      <c r="E167" s="130">
        <v>0</v>
      </c>
      <c r="F167" s="130">
        <v>12.809285129999999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8784.5620227700001</v>
      </c>
      <c r="M167" s="130">
        <v>889.03343662999998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9">
        <v>45323</v>
      </c>
      <c r="B168" s="130">
        <v>8615.4985527400004</v>
      </c>
      <c r="C168" s="130">
        <v>12.785715209999999</v>
      </c>
      <c r="D168" s="130">
        <v>12.785715209999999</v>
      </c>
      <c r="E168" s="130">
        <v>0</v>
      </c>
      <c r="F168" s="130">
        <v>12.785715209999999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8602.7128375299999</v>
      </c>
      <c r="M168" s="130">
        <v>931.38695222000001</v>
      </c>
      <c r="N168" s="130"/>
      <c r="O168" s="130"/>
      <c r="P168" s="130"/>
      <c r="Q168" s="130"/>
      <c r="R168" s="130"/>
      <c r="S168" s="130"/>
      <c r="T168" s="130"/>
    </row>
    <row r="169" spans="1:20">
      <c r="A169" s="9">
        <v>45352</v>
      </c>
      <c r="B169" s="130">
        <v>9174.0241512600005</v>
      </c>
      <c r="C169" s="130">
        <v>12.38775214</v>
      </c>
      <c r="D169" s="130">
        <v>12.38775214</v>
      </c>
      <c r="E169" s="130">
        <v>0</v>
      </c>
      <c r="F169" s="130">
        <v>12.38775214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9161.6363991199996</v>
      </c>
      <c r="M169" s="130">
        <v>1005.13058575</v>
      </c>
      <c r="N169" s="130"/>
      <c r="O169" s="130"/>
      <c r="P169" s="130"/>
      <c r="Q169" s="130"/>
      <c r="R169" s="130"/>
      <c r="S169" s="130"/>
      <c r="T169" s="130"/>
    </row>
    <row r="170" spans="1:20">
      <c r="A170" s="9">
        <v>45383</v>
      </c>
      <c r="B170" s="130">
        <v>9211.9919327700009</v>
      </c>
      <c r="C170" s="130">
        <v>11.91460565</v>
      </c>
      <c r="D170" s="130">
        <v>11.91460565</v>
      </c>
      <c r="E170" s="130">
        <v>0</v>
      </c>
      <c r="F170" s="130">
        <v>11.91460565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9200.0773271199996</v>
      </c>
      <c r="M170" s="130">
        <v>1016.4021007699999</v>
      </c>
      <c r="N170" s="130"/>
      <c r="O170" s="130"/>
      <c r="P170" s="130"/>
      <c r="Q170" s="130"/>
      <c r="R170" s="130"/>
      <c r="S170" s="130"/>
      <c r="T170" s="130"/>
    </row>
    <row r="171" spans="1:20">
      <c r="A171" s="9">
        <v>45413</v>
      </c>
      <c r="B171" s="130">
        <v>9455.9465411199999</v>
      </c>
      <c r="C171" s="130">
        <v>11.46474678</v>
      </c>
      <c r="D171" s="130">
        <v>11.46474678</v>
      </c>
      <c r="E171" s="130">
        <v>0</v>
      </c>
      <c r="F171" s="130">
        <v>11.46474678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9444.4817943399994</v>
      </c>
      <c r="M171" s="130">
        <v>1066.6840622499999</v>
      </c>
      <c r="N171" s="130"/>
      <c r="O171" s="130"/>
      <c r="P171" s="130"/>
      <c r="Q171" s="130"/>
      <c r="R171" s="130"/>
      <c r="S171" s="130"/>
      <c r="T171" s="130"/>
    </row>
    <row r="172" spans="1:20">
      <c r="A172" s="9">
        <v>45444</v>
      </c>
      <c r="B172" s="130">
        <v>9570.32170993</v>
      </c>
      <c r="C172" s="130">
        <v>11.00873518</v>
      </c>
      <c r="D172" s="130">
        <v>11.00873518</v>
      </c>
      <c r="E172" s="130">
        <v>0</v>
      </c>
      <c r="F172" s="130">
        <v>11.00873518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9559.3129747500006</v>
      </c>
      <c r="M172" s="130">
        <v>1116.43344232</v>
      </c>
      <c r="N172" s="130"/>
      <c r="O172" s="130"/>
      <c r="P172" s="130"/>
      <c r="Q172" s="130"/>
      <c r="R172" s="130"/>
      <c r="S172" s="130"/>
      <c r="T172" s="130"/>
    </row>
    <row r="173" spans="1:20">
      <c r="A173" s="9">
        <v>45474</v>
      </c>
      <c r="B173" s="130">
        <v>9578.6252009799991</v>
      </c>
      <c r="C173" s="130">
        <v>10.53336839</v>
      </c>
      <c r="D173" s="130">
        <v>10.53336839</v>
      </c>
      <c r="E173" s="130">
        <v>0</v>
      </c>
      <c r="F173" s="130">
        <v>10.53336839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9568.0918325900002</v>
      </c>
      <c r="M173" s="130">
        <v>1068.7221215500001</v>
      </c>
      <c r="N173" s="130"/>
      <c r="O173" s="130"/>
      <c r="P173" s="130"/>
      <c r="Q173" s="130"/>
      <c r="R173" s="130"/>
      <c r="S173" s="130"/>
      <c r="T173" s="130"/>
    </row>
    <row r="174" spans="1:20">
      <c r="A174" s="9">
        <v>45505</v>
      </c>
      <c r="B174" s="130">
        <v>9683.4652169100009</v>
      </c>
      <c r="C174" s="130">
        <v>10.08130326</v>
      </c>
      <c r="D174" s="130">
        <v>10.08130326</v>
      </c>
      <c r="E174" s="130">
        <v>0</v>
      </c>
      <c r="F174" s="130">
        <v>10.08130326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9673.3839136499992</v>
      </c>
      <c r="M174" s="130">
        <v>1078.85277649</v>
      </c>
      <c r="N174" s="130"/>
      <c r="O174" s="130"/>
      <c r="P174" s="130"/>
      <c r="Q174" s="130"/>
      <c r="R174" s="130"/>
      <c r="S174" s="130"/>
      <c r="T174" s="130"/>
    </row>
    <row r="175" spans="1:20">
      <c r="A175" s="9">
        <v>45536</v>
      </c>
      <c r="B175" s="130">
        <v>9798.4613997300003</v>
      </c>
      <c r="C175" s="130">
        <v>9.6032066199999999</v>
      </c>
      <c r="D175" s="130">
        <v>9.6032066199999999</v>
      </c>
      <c r="E175" s="130">
        <v>0</v>
      </c>
      <c r="F175" s="130">
        <v>9.6032066199999999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9788.8581931099998</v>
      </c>
      <c r="M175" s="130">
        <v>1110.70781571</v>
      </c>
      <c r="N175" s="130"/>
      <c r="O175" s="130"/>
      <c r="P175" s="130"/>
      <c r="Q175" s="130"/>
      <c r="R175" s="130"/>
      <c r="S175" s="130"/>
      <c r="T175" s="130"/>
    </row>
    <row r="176" spans="1:20">
      <c r="A176" s="9">
        <v>45566</v>
      </c>
      <c r="B176" s="130">
        <v>10022.52290926</v>
      </c>
      <c r="C176" s="130">
        <v>9.1164962700000007</v>
      </c>
      <c r="D176" s="130">
        <v>9.1164962700000007</v>
      </c>
      <c r="E176" s="130">
        <v>0</v>
      </c>
      <c r="F176" s="130">
        <v>9.1164962700000007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10013.40641299</v>
      </c>
      <c r="M176" s="130">
        <v>1090.28384256</v>
      </c>
      <c r="N176" s="130"/>
      <c r="O176" s="130"/>
      <c r="P176" s="130"/>
      <c r="Q176" s="130"/>
      <c r="R176" s="130"/>
      <c r="S176" s="130"/>
      <c r="T176" s="130"/>
    </row>
    <row r="177" spans="1:20">
      <c r="A177" s="9">
        <v>45597</v>
      </c>
      <c r="B177" s="130">
        <v>10311.439479590001</v>
      </c>
      <c r="C177" s="130">
        <v>8.6702117399999992</v>
      </c>
      <c r="D177" s="130">
        <v>8.6702117399999992</v>
      </c>
      <c r="E177" s="130">
        <v>0</v>
      </c>
      <c r="F177" s="130">
        <v>8.6702117399999992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10302.769267850001</v>
      </c>
      <c r="M177" s="130">
        <v>1325.9533342100001</v>
      </c>
      <c r="N177" s="130"/>
      <c r="O177" s="130"/>
      <c r="P177" s="130"/>
      <c r="Q177" s="130"/>
      <c r="R177" s="130"/>
      <c r="S177" s="130"/>
      <c r="T177" s="130"/>
    </row>
    <row r="178" spans="1:20">
      <c r="A178" s="9">
        <v>45627</v>
      </c>
      <c r="B178" s="130">
        <v>10593.11506951</v>
      </c>
      <c r="C178" s="130">
        <v>16.02528946</v>
      </c>
      <c r="D178" s="130">
        <v>16.02528946</v>
      </c>
      <c r="E178" s="130">
        <v>0</v>
      </c>
      <c r="F178" s="130">
        <v>16.02528946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10577.089780050001</v>
      </c>
      <c r="M178" s="130">
        <v>1337.3255208400001</v>
      </c>
      <c r="N178" s="130"/>
      <c r="O178" s="130"/>
      <c r="P178" s="130"/>
      <c r="Q178" s="130"/>
      <c r="R178" s="130"/>
      <c r="S178" s="130"/>
      <c r="T178" s="130"/>
    </row>
    <row r="179" spans="1:20">
      <c r="A179" s="9">
        <v>45658</v>
      </c>
      <c r="B179" s="130">
        <v>10376.77355652</v>
      </c>
      <c r="C179" s="130">
        <v>46.1868123</v>
      </c>
      <c r="D179" s="130">
        <v>46.1868123</v>
      </c>
      <c r="E179" s="130">
        <v>0</v>
      </c>
      <c r="F179" s="130">
        <v>46.1868123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10330.58674422</v>
      </c>
      <c r="M179" s="130">
        <v>1376.8274348299999</v>
      </c>
      <c r="N179" s="130"/>
      <c r="O179" s="130"/>
      <c r="P179" s="130"/>
      <c r="Q179" s="130"/>
      <c r="R179" s="130"/>
      <c r="S179" s="130"/>
      <c r="T179" s="130"/>
    </row>
    <row r="180" spans="1:20">
      <c r="A180" s="9">
        <v>45689</v>
      </c>
      <c r="B180" s="130">
        <v>10550.47576021</v>
      </c>
      <c r="C180" s="130">
        <v>46.001904439999997</v>
      </c>
      <c r="D180" s="130">
        <v>46.001904439999997</v>
      </c>
      <c r="E180" s="130">
        <v>0</v>
      </c>
      <c r="F180" s="130">
        <v>46.001904439999997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10504.47385577</v>
      </c>
      <c r="M180" s="130">
        <v>1518.18423945</v>
      </c>
      <c r="N180" s="130"/>
      <c r="O180" s="130"/>
      <c r="P180" s="130"/>
      <c r="Q180" s="130"/>
      <c r="R180" s="130"/>
      <c r="S180" s="130"/>
      <c r="T180" s="130"/>
    </row>
    <row r="181" spans="1:20">
      <c r="A181" s="9">
        <v>45717</v>
      </c>
      <c r="B181" s="130">
        <v>10979.38878972</v>
      </c>
      <c r="C181" s="130">
        <v>44.637271320000004</v>
      </c>
      <c r="D181" s="130">
        <v>44.637271320000004</v>
      </c>
      <c r="E181" s="130">
        <v>0</v>
      </c>
      <c r="F181" s="130">
        <v>44.637271320000004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10934.7515184</v>
      </c>
      <c r="M181" s="130">
        <v>1689.1617102</v>
      </c>
      <c r="N181" s="130"/>
      <c r="O181" s="130"/>
      <c r="P181" s="130"/>
      <c r="Q181" s="130"/>
      <c r="R181" s="130"/>
      <c r="S181" s="130"/>
      <c r="T181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8" customWidth="1"/>
    <col min="2" max="2" width="7.33203125" style="18" customWidth="1"/>
    <col min="3" max="3" width="8.5546875" style="18" customWidth="1"/>
    <col min="4" max="6" width="6.5546875" style="13" customWidth="1"/>
    <col min="7" max="7" width="10.5546875" style="13" customWidth="1"/>
    <col min="8" max="8" width="6.33203125" style="13" bestFit="1" customWidth="1"/>
    <col min="9" max="11" width="6.5546875" style="13" customWidth="1"/>
    <col min="12" max="12" width="13.109375" style="18" customWidth="1"/>
    <col min="13" max="20" width="6.5546875" style="13" customWidth="1"/>
    <col min="21" max="21" width="8" style="18" customWidth="1"/>
    <col min="22" max="22" width="8.44140625" style="18" customWidth="1"/>
    <col min="23" max="16384" width="9.109375" style="16"/>
  </cols>
  <sheetData>
    <row r="1" spans="1:28" s="27" customFormat="1" ht="14.4">
      <c r="A1" s="4" t="s">
        <v>128</v>
      </c>
    </row>
    <row r="2" spans="1:28" s="27" customFormat="1" ht="5.25" customHeight="1">
      <c r="A2" s="51"/>
    </row>
    <row r="3" spans="1:28" ht="26.25" customHeight="1">
      <c r="A3" s="219" t="s">
        <v>71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</row>
    <row r="4" spans="1:28" ht="12.75" customHeight="1">
      <c r="A4" s="212" t="s">
        <v>127</v>
      </c>
      <c r="B4" s="224"/>
      <c r="C4" s="224"/>
      <c r="L4" s="17"/>
      <c r="U4" s="17"/>
      <c r="V4" s="17"/>
    </row>
    <row r="5" spans="1:28" ht="12.75" customHeight="1">
      <c r="A5" s="17" t="s">
        <v>226</v>
      </c>
      <c r="B5" s="17"/>
      <c r="C5" s="17"/>
      <c r="L5" s="17"/>
      <c r="U5" s="17"/>
      <c r="V5" s="17"/>
    </row>
    <row r="6" spans="1:28" s="34" customFormat="1" ht="18" customHeight="1">
      <c r="A6" s="225" t="s">
        <v>0</v>
      </c>
      <c r="B6" s="210" t="s">
        <v>1</v>
      </c>
      <c r="C6" s="210" t="s">
        <v>56</v>
      </c>
      <c r="D6" s="199" t="s">
        <v>2</v>
      </c>
      <c r="E6" s="199"/>
      <c r="F6" s="199"/>
      <c r="G6" s="199"/>
      <c r="H6" s="199"/>
      <c r="I6" s="199"/>
      <c r="J6" s="199"/>
      <c r="K6" s="199"/>
      <c r="L6" s="210" t="s">
        <v>54</v>
      </c>
      <c r="M6" s="201" t="s">
        <v>2</v>
      </c>
      <c r="N6" s="202"/>
      <c r="O6" s="202"/>
      <c r="P6" s="202"/>
      <c r="Q6" s="202"/>
      <c r="R6" s="202"/>
      <c r="S6" s="202"/>
      <c r="T6" s="202"/>
      <c r="U6" s="210" t="s">
        <v>57</v>
      </c>
      <c r="V6" s="210" t="s">
        <v>52</v>
      </c>
    </row>
    <row r="7" spans="1:28" s="35" customFormat="1" ht="15" customHeight="1">
      <c r="A7" s="225"/>
      <c r="B7" s="210"/>
      <c r="C7" s="210"/>
      <c r="D7" s="199" t="s">
        <v>17</v>
      </c>
      <c r="E7" s="200"/>
      <c r="F7" s="200"/>
      <c r="G7" s="200"/>
      <c r="H7" s="199" t="s">
        <v>9</v>
      </c>
      <c r="I7" s="200"/>
      <c r="J7" s="200"/>
      <c r="K7" s="200"/>
      <c r="L7" s="210"/>
      <c r="M7" s="201" t="s">
        <v>17</v>
      </c>
      <c r="N7" s="202"/>
      <c r="O7" s="202"/>
      <c r="P7" s="202"/>
      <c r="Q7" s="201" t="s">
        <v>9</v>
      </c>
      <c r="R7" s="202"/>
      <c r="S7" s="202"/>
      <c r="T7" s="202"/>
      <c r="U7" s="210"/>
      <c r="V7" s="210"/>
    </row>
    <row r="8" spans="1:28" ht="55.2">
      <c r="A8" s="225"/>
      <c r="B8" s="210"/>
      <c r="C8" s="210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0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0"/>
      <c r="V8" s="210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47">
        <v>1</v>
      </c>
      <c r="B10" s="46">
        <v>2</v>
      </c>
      <c r="C10" s="47">
        <v>3</v>
      </c>
      <c r="D10" s="46">
        <v>4</v>
      </c>
      <c r="E10" s="47">
        <v>5</v>
      </c>
      <c r="F10" s="46">
        <v>6</v>
      </c>
      <c r="G10" s="47">
        <v>7</v>
      </c>
      <c r="H10" s="46">
        <v>8</v>
      </c>
      <c r="I10" s="47">
        <v>9</v>
      </c>
      <c r="J10" s="46">
        <v>10</v>
      </c>
      <c r="K10" s="47">
        <v>11</v>
      </c>
      <c r="L10" s="46">
        <v>12</v>
      </c>
      <c r="M10" s="47">
        <v>13</v>
      </c>
      <c r="N10" s="46">
        <v>14</v>
      </c>
      <c r="O10" s="47">
        <v>15</v>
      </c>
      <c r="P10" s="46">
        <v>16</v>
      </c>
      <c r="Q10" s="47">
        <v>17</v>
      </c>
      <c r="R10" s="46">
        <v>18</v>
      </c>
      <c r="S10" s="47">
        <v>19</v>
      </c>
      <c r="T10" s="46">
        <v>20</v>
      </c>
      <c r="U10" s="47">
        <v>21</v>
      </c>
      <c r="V10" s="46">
        <v>22</v>
      </c>
    </row>
    <row r="11" spans="1:28" hidden="1" outlineLevel="1">
      <c r="A11" s="9">
        <v>40544</v>
      </c>
      <c r="B11" s="130">
        <v>3815.08802444</v>
      </c>
      <c r="C11" s="130">
        <v>2579.7490251200002</v>
      </c>
      <c r="D11" s="130">
        <v>938.18678118000003</v>
      </c>
      <c r="E11" s="130">
        <v>338.93560578</v>
      </c>
      <c r="F11" s="130">
        <v>261.75415218000001</v>
      </c>
      <c r="G11" s="130">
        <v>337.49702322000002</v>
      </c>
      <c r="H11" s="130">
        <v>1641.5622439399999</v>
      </c>
      <c r="I11" s="130">
        <v>33.843561710000003</v>
      </c>
      <c r="J11" s="130">
        <v>321.71832922999999</v>
      </c>
      <c r="K11" s="130">
        <v>1286.0003529999999</v>
      </c>
      <c r="L11" s="130">
        <v>1121.70379574</v>
      </c>
      <c r="M11" s="130">
        <v>132.29754611999999</v>
      </c>
      <c r="N11" s="130">
        <v>0.47929747</v>
      </c>
      <c r="O11" s="130">
        <v>15.544715719999999</v>
      </c>
      <c r="P11" s="130">
        <v>116.27353293</v>
      </c>
      <c r="Q11" s="130">
        <v>989.40624962000004</v>
      </c>
      <c r="R11" s="130">
        <v>10.233301340000001</v>
      </c>
      <c r="S11" s="130">
        <v>46.950819469999999</v>
      </c>
      <c r="T11" s="130">
        <v>932.22212880999996</v>
      </c>
      <c r="U11" s="130">
        <v>113.63520358</v>
      </c>
      <c r="V11" s="130">
        <v>1727.5055992</v>
      </c>
      <c r="W11" s="130"/>
      <c r="X11" s="130"/>
      <c r="Y11" s="130"/>
      <c r="Z11" s="130"/>
      <c r="AA11" s="130"/>
      <c r="AB11" s="130"/>
    </row>
    <row r="12" spans="1:28" hidden="1" outlineLevel="1">
      <c r="A12" s="9">
        <v>40575</v>
      </c>
      <c r="B12" s="130">
        <v>3799.5757361199999</v>
      </c>
      <c r="C12" s="130">
        <v>2572.7105547400001</v>
      </c>
      <c r="D12" s="130">
        <v>951.44171398000003</v>
      </c>
      <c r="E12" s="130">
        <v>352.17580766999998</v>
      </c>
      <c r="F12" s="130">
        <v>263.01883082000001</v>
      </c>
      <c r="G12" s="130">
        <v>336.24707548999999</v>
      </c>
      <c r="H12" s="130">
        <v>1621.2688407600001</v>
      </c>
      <c r="I12" s="130">
        <v>34.096326609999998</v>
      </c>
      <c r="J12" s="130">
        <v>314.27333418000001</v>
      </c>
      <c r="K12" s="130">
        <v>1272.89917997</v>
      </c>
      <c r="L12" s="130">
        <v>1113.0611061899999</v>
      </c>
      <c r="M12" s="130">
        <v>130.96756748000001</v>
      </c>
      <c r="N12" s="130">
        <v>0.46096872</v>
      </c>
      <c r="O12" s="130">
        <v>13.172765589999999</v>
      </c>
      <c r="P12" s="130">
        <v>117.33383317000001</v>
      </c>
      <c r="Q12" s="130">
        <v>982.09353870999996</v>
      </c>
      <c r="R12" s="130">
        <v>10.339691330000001</v>
      </c>
      <c r="S12" s="130">
        <v>33.274573539999999</v>
      </c>
      <c r="T12" s="130">
        <v>938.47927384000002</v>
      </c>
      <c r="U12" s="130">
        <v>113.80407519000001</v>
      </c>
      <c r="V12" s="130">
        <v>1714.9709793100001</v>
      </c>
      <c r="W12" s="130"/>
      <c r="X12" s="130"/>
      <c r="Y12" s="130"/>
      <c r="Z12" s="130"/>
      <c r="AA12" s="130"/>
      <c r="AB12" s="130"/>
    </row>
    <row r="13" spans="1:28" hidden="1" outlineLevel="1">
      <c r="A13" s="9">
        <v>40603</v>
      </c>
      <c r="B13" s="130">
        <v>3805.9340661299998</v>
      </c>
      <c r="C13" s="130">
        <v>2577.0880095799998</v>
      </c>
      <c r="D13" s="130">
        <v>973.19538159000001</v>
      </c>
      <c r="E13" s="130">
        <v>369.11733261000001</v>
      </c>
      <c r="F13" s="130">
        <v>269.59964203999999</v>
      </c>
      <c r="G13" s="130">
        <v>334.47840694000001</v>
      </c>
      <c r="H13" s="130">
        <v>1603.8926279899999</v>
      </c>
      <c r="I13" s="130">
        <v>34.0679655</v>
      </c>
      <c r="J13" s="130">
        <v>311.97962694</v>
      </c>
      <c r="K13" s="130">
        <v>1257.8450355499999</v>
      </c>
      <c r="L13" s="130">
        <v>1107.47824341</v>
      </c>
      <c r="M13" s="130">
        <v>128.63175802000001</v>
      </c>
      <c r="N13" s="130">
        <v>0.74558203999999995</v>
      </c>
      <c r="O13" s="130">
        <v>12.155935319999999</v>
      </c>
      <c r="P13" s="130">
        <v>115.73024066000001</v>
      </c>
      <c r="Q13" s="130">
        <v>978.84648539</v>
      </c>
      <c r="R13" s="130">
        <v>10.40149733</v>
      </c>
      <c r="S13" s="130">
        <v>35.429935950000001</v>
      </c>
      <c r="T13" s="130">
        <v>933.01505211000006</v>
      </c>
      <c r="U13" s="130">
        <v>121.36781314</v>
      </c>
      <c r="V13" s="130">
        <v>1698.86561815</v>
      </c>
      <c r="W13" s="130"/>
      <c r="X13" s="130"/>
      <c r="Y13" s="130"/>
      <c r="Z13" s="130"/>
      <c r="AA13" s="130"/>
      <c r="AB13" s="130"/>
    </row>
    <row r="14" spans="1:28" hidden="1" outlineLevel="1">
      <c r="A14" s="9">
        <v>40634</v>
      </c>
      <c r="B14" s="130">
        <v>3817.2071910300001</v>
      </c>
      <c r="C14" s="130">
        <v>2589.7036174099999</v>
      </c>
      <c r="D14" s="130">
        <v>1003.50564464</v>
      </c>
      <c r="E14" s="130">
        <v>395.03534989000002</v>
      </c>
      <c r="F14" s="130">
        <v>273.9888919</v>
      </c>
      <c r="G14" s="130">
        <v>334.48140284999999</v>
      </c>
      <c r="H14" s="130">
        <v>1586.19797277</v>
      </c>
      <c r="I14" s="130">
        <v>34.29656979</v>
      </c>
      <c r="J14" s="130">
        <v>304.14978602000002</v>
      </c>
      <c r="K14" s="130">
        <v>1247.7516169600001</v>
      </c>
      <c r="L14" s="130">
        <v>1104.14180139</v>
      </c>
      <c r="M14" s="130">
        <v>130.5127641</v>
      </c>
      <c r="N14" s="130">
        <v>0.73859054000000002</v>
      </c>
      <c r="O14" s="130">
        <v>7.4934974800000003</v>
      </c>
      <c r="P14" s="130">
        <v>122.28067608000001</v>
      </c>
      <c r="Q14" s="130">
        <v>973.62903729000004</v>
      </c>
      <c r="R14" s="130">
        <v>10.43619436</v>
      </c>
      <c r="S14" s="130">
        <v>30.735171050000002</v>
      </c>
      <c r="T14" s="130">
        <v>932.45767188000002</v>
      </c>
      <c r="U14" s="130">
        <v>123.36177223</v>
      </c>
      <c r="V14" s="130">
        <v>1694.2490264400001</v>
      </c>
      <c r="W14" s="130"/>
      <c r="X14" s="130"/>
      <c r="Y14" s="130"/>
      <c r="Z14" s="130"/>
      <c r="AA14" s="130"/>
      <c r="AB14" s="130"/>
    </row>
    <row r="15" spans="1:28" hidden="1" outlineLevel="1">
      <c r="A15" s="9">
        <v>40664</v>
      </c>
      <c r="B15" s="130">
        <v>3817.1945263799998</v>
      </c>
      <c r="C15" s="130">
        <v>2601.0595953100001</v>
      </c>
      <c r="D15" s="130">
        <v>1036.6862594199999</v>
      </c>
      <c r="E15" s="130">
        <v>418.7237586</v>
      </c>
      <c r="F15" s="130">
        <v>281.21964284000001</v>
      </c>
      <c r="G15" s="130">
        <v>336.74285798</v>
      </c>
      <c r="H15" s="130">
        <v>1564.3733358899999</v>
      </c>
      <c r="I15" s="130">
        <v>34.771963530000001</v>
      </c>
      <c r="J15" s="130">
        <v>300.22730052999998</v>
      </c>
      <c r="K15" s="130">
        <v>1229.37407183</v>
      </c>
      <c r="L15" s="130">
        <v>1091.8227590199999</v>
      </c>
      <c r="M15" s="130">
        <v>130.55108755000001</v>
      </c>
      <c r="N15" s="130">
        <v>0.64170817999999996</v>
      </c>
      <c r="O15" s="130">
        <v>7.1200979200000001</v>
      </c>
      <c r="P15" s="130">
        <v>122.78928145</v>
      </c>
      <c r="Q15" s="130">
        <v>961.27167147</v>
      </c>
      <c r="R15" s="130">
        <v>10.611687229999999</v>
      </c>
      <c r="S15" s="130">
        <v>29.61011336</v>
      </c>
      <c r="T15" s="130">
        <v>921.04987087999996</v>
      </c>
      <c r="U15" s="130">
        <v>124.31217205</v>
      </c>
      <c r="V15" s="130">
        <v>1674.0721201700001</v>
      </c>
      <c r="W15" s="130"/>
      <c r="X15" s="130"/>
      <c r="Y15" s="130"/>
      <c r="Z15" s="130"/>
      <c r="AA15" s="130"/>
      <c r="AB15" s="130"/>
    </row>
    <row r="16" spans="1:28" hidden="1" outlineLevel="1">
      <c r="A16" s="9">
        <v>40695</v>
      </c>
      <c r="B16" s="130">
        <v>3814.9516874199999</v>
      </c>
      <c r="C16" s="130">
        <v>2605.2257954500001</v>
      </c>
      <c r="D16" s="130">
        <v>1067.92971248</v>
      </c>
      <c r="E16" s="130">
        <v>437.73051769</v>
      </c>
      <c r="F16" s="130">
        <v>290.08189700999998</v>
      </c>
      <c r="G16" s="130">
        <v>340.11729778</v>
      </c>
      <c r="H16" s="130">
        <v>1537.29608297</v>
      </c>
      <c r="I16" s="130">
        <v>34.414164820000003</v>
      </c>
      <c r="J16" s="130">
        <v>295.05427362</v>
      </c>
      <c r="K16" s="130">
        <v>1207.82764453</v>
      </c>
      <c r="L16" s="130">
        <v>1083.8020005000001</v>
      </c>
      <c r="M16" s="130">
        <v>136.16257891999999</v>
      </c>
      <c r="N16" s="130">
        <v>0.68259265000000002</v>
      </c>
      <c r="O16" s="130">
        <v>11.37608547</v>
      </c>
      <c r="P16" s="130">
        <v>124.10390080000001</v>
      </c>
      <c r="Q16" s="130">
        <v>947.63942157999998</v>
      </c>
      <c r="R16" s="130">
        <v>10.68380219</v>
      </c>
      <c r="S16" s="130">
        <v>28.880878840000001</v>
      </c>
      <c r="T16" s="130">
        <v>908.07474055</v>
      </c>
      <c r="U16" s="130">
        <v>125.92389147</v>
      </c>
      <c r="V16" s="130">
        <v>1618.8467793299999</v>
      </c>
      <c r="W16" s="130"/>
      <c r="X16" s="130"/>
      <c r="Y16" s="130"/>
      <c r="Z16" s="130"/>
      <c r="AA16" s="130"/>
      <c r="AB16" s="130"/>
    </row>
    <row r="17" spans="1:28" hidden="1" outlineLevel="1">
      <c r="A17" s="9">
        <v>40725</v>
      </c>
      <c r="B17" s="130">
        <v>3806.8954474699999</v>
      </c>
      <c r="C17" s="130">
        <v>2601.3400129699999</v>
      </c>
      <c r="D17" s="130">
        <v>1099.08597581</v>
      </c>
      <c r="E17" s="130">
        <v>459.03784961000002</v>
      </c>
      <c r="F17" s="130">
        <v>294.59110479999998</v>
      </c>
      <c r="G17" s="130">
        <v>345.45702139999997</v>
      </c>
      <c r="H17" s="130">
        <v>1502.2540371600001</v>
      </c>
      <c r="I17" s="130">
        <v>34.453320159999997</v>
      </c>
      <c r="J17" s="130">
        <v>290.38168952000001</v>
      </c>
      <c r="K17" s="130">
        <v>1177.4190274800001</v>
      </c>
      <c r="L17" s="130">
        <v>1079.35893571</v>
      </c>
      <c r="M17" s="130">
        <v>145.28833681</v>
      </c>
      <c r="N17" s="130">
        <v>0.68558375000000005</v>
      </c>
      <c r="O17" s="130">
        <v>8.2645448800000008</v>
      </c>
      <c r="P17" s="130">
        <v>136.33820818000001</v>
      </c>
      <c r="Q17" s="130">
        <v>934.07059890000005</v>
      </c>
      <c r="R17" s="130">
        <v>10.79687077</v>
      </c>
      <c r="S17" s="130">
        <v>32.717427379999997</v>
      </c>
      <c r="T17" s="130">
        <v>890.55630074999999</v>
      </c>
      <c r="U17" s="130">
        <v>126.19649879000001</v>
      </c>
      <c r="V17" s="130">
        <v>1642.39351063</v>
      </c>
      <c r="W17" s="130"/>
      <c r="X17" s="130"/>
      <c r="Y17" s="130"/>
      <c r="Z17" s="130"/>
      <c r="AA17" s="130"/>
      <c r="AB17" s="130"/>
    </row>
    <row r="18" spans="1:28" hidden="1" outlineLevel="1">
      <c r="A18" s="9">
        <v>40756</v>
      </c>
      <c r="B18" s="130">
        <v>3784.9681090899999</v>
      </c>
      <c r="C18" s="130">
        <v>2603.1049985499999</v>
      </c>
      <c r="D18" s="130">
        <v>1154.6066436200001</v>
      </c>
      <c r="E18" s="130">
        <v>494.16678539999998</v>
      </c>
      <c r="F18" s="130">
        <v>309.13487909000003</v>
      </c>
      <c r="G18" s="130">
        <v>351.30497912999999</v>
      </c>
      <c r="H18" s="130">
        <v>1448.49835493</v>
      </c>
      <c r="I18" s="130">
        <v>32.930069279999998</v>
      </c>
      <c r="J18" s="130">
        <v>287.62405409000002</v>
      </c>
      <c r="K18" s="130">
        <v>1127.9442315599999</v>
      </c>
      <c r="L18" s="130">
        <v>1058.1638360699999</v>
      </c>
      <c r="M18" s="130">
        <v>151.34736663999999</v>
      </c>
      <c r="N18" s="130">
        <v>0.63880886999999997</v>
      </c>
      <c r="O18" s="130">
        <v>8.7313299299999994</v>
      </c>
      <c r="P18" s="130">
        <v>141.97722784000001</v>
      </c>
      <c r="Q18" s="130">
        <v>906.81646942999998</v>
      </c>
      <c r="R18" s="130">
        <v>20.33366925</v>
      </c>
      <c r="S18" s="130">
        <v>29.979486260000002</v>
      </c>
      <c r="T18" s="130">
        <v>856.50331391999998</v>
      </c>
      <c r="U18" s="130">
        <v>123.69927447000001</v>
      </c>
      <c r="V18" s="130">
        <v>1493.61183852</v>
      </c>
      <c r="W18" s="130"/>
      <c r="X18" s="130"/>
      <c r="Y18" s="130"/>
      <c r="Z18" s="130"/>
      <c r="AA18" s="130"/>
      <c r="AB18" s="130"/>
    </row>
    <row r="19" spans="1:28" hidden="1" outlineLevel="1">
      <c r="A19" s="9">
        <v>40787</v>
      </c>
      <c r="B19" s="130">
        <v>3712.1419961900001</v>
      </c>
      <c r="C19" s="130">
        <v>2570.29129625</v>
      </c>
      <c r="D19" s="130">
        <v>1190.7655661399999</v>
      </c>
      <c r="E19" s="130">
        <v>515.15916761999995</v>
      </c>
      <c r="F19" s="130">
        <v>316.97033033000002</v>
      </c>
      <c r="G19" s="130">
        <v>358.63606819</v>
      </c>
      <c r="H19" s="130">
        <v>1379.52573011</v>
      </c>
      <c r="I19" s="130">
        <v>32.933588819999997</v>
      </c>
      <c r="J19" s="130">
        <v>281.28657067</v>
      </c>
      <c r="K19" s="130">
        <v>1065.30557062</v>
      </c>
      <c r="L19" s="130">
        <v>1016.3649980500001</v>
      </c>
      <c r="M19" s="130">
        <v>153.24935160000001</v>
      </c>
      <c r="N19" s="130">
        <v>0.62052543000000004</v>
      </c>
      <c r="O19" s="130">
        <v>13.21280177</v>
      </c>
      <c r="P19" s="130">
        <v>139.4160244</v>
      </c>
      <c r="Q19" s="130">
        <v>863.11564644999999</v>
      </c>
      <c r="R19" s="130">
        <v>19.967188270000001</v>
      </c>
      <c r="S19" s="130">
        <v>28.825946500000001</v>
      </c>
      <c r="T19" s="130">
        <v>814.32251168000005</v>
      </c>
      <c r="U19" s="130">
        <v>125.48570189</v>
      </c>
      <c r="V19" s="130">
        <v>1472.51688928</v>
      </c>
      <c r="W19" s="130"/>
      <c r="X19" s="130"/>
      <c r="Y19" s="130"/>
      <c r="Z19" s="130"/>
      <c r="AA19" s="130"/>
      <c r="AB19" s="130"/>
    </row>
    <row r="20" spans="1:28" hidden="1" outlineLevel="1">
      <c r="A20" s="9">
        <v>40817</v>
      </c>
      <c r="B20" s="130">
        <v>3665.8800928199998</v>
      </c>
      <c r="C20" s="130">
        <v>2546.9911247</v>
      </c>
      <c r="D20" s="130">
        <v>1209.96380871</v>
      </c>
      <c r="E20" s="130">
        <v>524.90249695</v>
      </c>
      <c r="F20" s="130">
        <v>323.99981380000003</v>
      </c>
      <c r="G20" s="130">
        <v>361.06149796</v>
      </c>
      <c r="H20" s="130">
        <v>1337.02731599</v>
      </c>
      <c r="I20" s="130">
        <v>32.650377509999998</v>
      </c>
      <c r="J20" s="130">
        <v>276.91053599000003</v>
      </c>
      <c r="K20" s="130">
        <v>1027.4664024900001</v>
      </c>
      <c r="L20" s="130">
        <v>996.58216959000003</v>
      </c>
      <c r="M20" s="130">
        <v>163.54367432999999</v>
      </c>
      <c r="N20" s="130">
        <v>0.54784982000000004</v>
      </c>
      <c r="O20" s="130">
        <v>8.69704151</v>
      </c>
      <c r="P20" s="130">
        <v>154.29878299999999</v>
      </c>
      <c r="Q20" s="130">
        <v>833.03849525999999</v>
      </c>
      <c r="R20" s="130">
        <v>19.934154509999999</v>
      </c>
      <c r="S20" s="130">
        <v>27.714402020000001</v>
      </c>
      <c r="T20" s="130">
        <v>785.38993873000004</v>
      </c>
      <c r="U20" s="130">
        <v>122.30679852999999</v>
      </c>
      <c r="V20" s="130">
        <v>1378.6191305499999</v>
      </c>
      <c r="W20" s="130"/>
      <c r="X20" s="130"/>
      <c r="Y20" s="130"/>
      <c r="Z20" s="130"/>
      <c r="AA20" s="130"/>
      <c r="AB20" s="130"/>
    </row>
    <row r="21" spans="1:28" hidden="1" outlineLevel="1">
      <c r="A21" s="9">
        <v>40848</v>
      </c>
      <c r="B21" s="130">
        <v>3583.0314041800002</v>
      </c>
      <c r="C21" s="130">
        <v>2480.3068216500001</v>
      </c>
      <c r="D21" s="130">
        <v>1206.1670015100001</v>
      </c>
      <c r="E21" s="130">
        <v>520.25489157000004</v>
      </c>
      <c r="F21" s="130">
        <v>327.27047601999999</v>
      </c>
      <c r="G21" s="130">
        <v>358.64163392</v>
      </c>
      <c r="H21" s="130">
        <v>1274.13982014</v>
      </c>
      <c r="I21" s="130">
        <v>33.999178829999998</v>
      </c>
      <c r="J21" s="130">
        <v>267.41101411</v>
      </c>
      <c r="K21" s="130">
        <v>972.72962719999998</v>
      </c>
      <c r="L21" s="130">
        <v>982.1665673</v>
      </c>
      <c r="M21" s="130">
        <v>179.81372672000001</v>
      </c>
      <c r="N21" s="130">
        <v>5.5930068000000004</v>
      </c>
      <c r="O21" s="130">
        <v>14.80133197</v>
      </c>
      <c r="P21" s="130">
        <v>159.41938794999999</v>
      </c>
      <c r="Q21" s="130">
        <v>802.35284058000002</v>
      </c>
      <c r="R21" s="130">
        <v>24.746449290000001</v>
      </c>
      <c r="S21" s="130">
        <v>24.63473553</v>
      </c>
      <c r="T21" s="130">
        <v>752.97165575999998</v>
      </c>
      <c r="U21" s="130">
        <v>120.55801523</v>
      </c>
      <c r="V21" s="130">
        <v>1373.4761271</v>
      </c>
      <c r="W21" s="130"/>
      <c r="X21" s="130"/>
      <c r="Y21" s="130"/>
      <c r="Z21" s="130"/>
      <c r="AA21" s="130"/>
      <c r="AB21" s="130"/>
    </row>
    <row r="22" spans="1:28" hidden="1" outlineLevel="1">
      <c r="A22" s="9">
        <v>40878</v>
      </c>
      <c r="B22" s="130">
        <v>3431.6052166499999</v>
      </c>
      <c r="C22" s="130">
        <v>2377.2573075700002</v>
      </c>
      <c r="D22" s="130">
        <v>1203.95437154</v>
      </c>
      <c r="E22" s="130">
        <v>519.63338235000003</v>
      </c>
      <c r="F22" s="130">
        <v>328.85728969000002</v>
      </c>
      <c r="G22" s="130">
        <v>355.46369950000002</v>
      </c>
      <c r="H22" s="130">
        <v>1173.30293603</v>
      </c>
      <c r="I22" s="130">
        <v>31.00747097</v>
      </c>
      <c r="J22" s="130">
        <v>256.08448881999999</v>
      </c>
      <c r="K22" s="130">
        <v>886.21097624000004</v>
      </c>
      <c r="L22" s="130">
        <v>934.39149954000004</v>
      </c>
      <c r="M22" s="130">
        <v>178.19994990999999</v>
      </c>
      <c r="N22" s="130">
        <v>5.4510638499999997</v>
      </c>
      <c r="O22" s="130">
        <v>14.64378881</v>
      </c>
      <c r="P22" s="130">
        <v>158.10509725</v>
      </c>
      <c r="Q22" s="130">
        <v>756.19154963000005</v>
      </c>
      <c r="R22" s="130">
        <v>24.23609823</v>
      </c>
      <c r="S22" s="130">
        <v>23.976797789999999</v>
      </c>
      <c r="T22" s="130">
        <v>707.97865361000004</v>
      </c>
      <c r="U22" s="130">
        <v>119.95640954</v>
      </c>
      <c r="V22" s="130">
        <v>1405.0867854600001</v>
      </c>
      <c r="W22" s="130"/>
      <c r="X22" s="130"/>
      <c r="Y22" s="130"/>
      <c r="Z22" s="130"/>
      <c r="AA22" s="130"/>
      <c r="AB22" s="130"/>
    </row>
    <row r="23" spans="1:28" hidden="1" outlineLevel="1">
      <c r="A23" s="9">
        <v>40909</v>
      </c>
      <c r="B23" s="130">
        <v>3378.3588318699999</v>
      </c>
      <c r="C23" s="130">
        <v>2352.90827704</v>
      </c>
      <c r="D23" s="130">
        <v>1215.91774736</v>
      </c>
      <c r="E23" s="130">
        <v>520.31598053000005</v>
      </c>
      <c r="F23" s="130">
        <v>330.31756211999999</v>
      </c>
      <c r="G23" s="130">
        <v>365.28420470999998</v>
      </c>
      <c r="H23" s="130">
        <v>1136.99052968</v>
      </c>
      <c r="I23" s="130">
        <v>29.70266917</v>
      </c>
      <c r="J23" s="130">
        <v>236.84371910999999</v>
      </c>
      <c r="K23" s="130">
        <v>870.44414140000003</v>
      </c>
      <c r="L23" s="130">
        <v>920.25674030000005</v>
      </c>
      <c r="M23" s="130">
        <v>180.16328177</v>
      </c>
      <c r="N23" s="130">
        <v>5.3672687799999999</v>
      </c>
      <c r="O23" s="130">
        <v>14.15038206</v>
      </c>
      <c r="P23" s="130">
        <v>160.64563093000001</v>
      </c>
      <c r="Q23" s="130">
        <v>740.09345853000002</v>
      </c>
      <c r="R23" s="130">
        <v>12.264268189999999</v>
      </c>
      <c r="S23" s="130">
        <v>22.821353970000001</v>
      </c>
      <c r="T23" s="130">
        <v>705.00783636999995</v>
      </c>
      <c r="U23" s="130">
        <v>105.19381453</v>
      </c>
      <c r="V23" s="130">
        <v>1411.6129646700001</v>
      </c>
      <c r="W23" s="130"/>
      <c r="X23" s="130"/>
      <c r="Y23" s="130"/>
      <c r="Z23" s="130"/>
      <c r="AA23" s="130"/>
      <c r="AB23" s="130"/>
    </row>
    <row r="24" spans="1:28" hidden="1" outlineLevel="1">
      <c r="A24" s="9">
        <v>40940</v>
      </c>
      <c r="B24" s="130">
        <v>3325.0644490899999</v>
      </c>
      <c r="C24" s="130">
        <v>2263.3084062100002</v>
      </c>
      <c r="D24" s="130">
        <v>1192.7111925300001</v>
      </c>
      <c r="E24" s="130">
        <v>518.88497579</v>
      </c>
      <c r="F24" s="130">
        <v>330.74770331000002</v>
      </c>
      <c r="G24" s="130">
        <v>343.07851342999999</v>
      </c>
      <c r="H24" s="130">
        <v>1070.5972136800001</v>
      </c>
      <c r="I24" s="130">
        <v>29.91266749</v>
      </c>
      <c r="J24" s="130">
        <v>236.15855425999999</v>
      </c>
      <c r="K24" s="130">
        <v>804.52599193000003</v>
      </c>
      <c r="L24" s="130">
        <v>955.61843958999998</v>
      </c>
      <c r="M24" s="130">
        <v>202.39939240000001</v>
      </c>
      <c r="N24" s="130">
        <v>5.4423798899999998</v>
      </c>
      <c r="O24" s="130">
        <v>16.952267290000002</v>
      </c>
      <c r="P24" s="130">
        <v>180.00474521999999</v>
      </c>
      <c r="Q24" s="130">
        <v>753.21904718999997</v>
      </c>
      <c r="R24" s="130">
        <v>12.42178376</v>
      </c>
      <c r="S24" s="130">
        <v>19.798236509999999</v>
      </c>
      <c r="T24" s="130">
        <v>720.99902692000001</v>
      </c>
      <c r="U24" s="130">
        <v>106.13760329</v>
      </c>
      <c r="V24" s="130">
        <v>1268.2165057499999</v>
      </c>
      <c r="W24" s="130"/>
      <c r="X24" s="130"/>
      <c r="Y24" s="130"/>
      <c r="Z24" s="130"/>
      <c r="AA24" s="130"/>
      <c r="AB24" s="130"/>
    </row>
    <row r="25" spans="1:28" hidden="1" outlineLevel="1">
      <c r="A25" s="9">
        <v>40969</v>
      </c>
      <c r="B25" s="130">
        <v>3268.0717660800001</v>
      </c>
      <c r="C25" s="130">
        <v>2265.1897263800001</v>
      </c>
      <c r="D25" s="130">
        <v>1214.08511789</v>
      </c>
      <c r="E25" s="130">
        <v>525.92677493999997</v>
      </c>
      <c r="F25" s="130">
        <v>331.74031473999997</v>
      </c>
      <c r="G25" s="130">
        <v>356.41802820999999</v>
      </c>
      <c r="H25" s="130">
        <v>1051.1046084899999</v>
      </c>
      <c r="I25" s="130">
        <v>21.764099739999999</v>
      </c>
      <c r="J25" s="130">
        <v>227.08746583999999</v>
      </c>
      <c r="K25" s="130">
        <v>802.25304290999998</v>
      </c>
      <c r="L25" s="130">
        <v>902.03042914000002</v>
      </c>
      <c r="M25" s="130">
        <v>191.56361670999999</v>
      </c>
      <c r="N25" s="130">
        <v>5.4439998599999999</v>
      </c>
      <c r="O25" s="130">
        <v>17.707606949999999</v>
      </c>
      <c r="P25" s="130">
        <v>168.41200989999999</v>
      </c>
      <c r="Q25" s="130">
        <v>710.46681243</v>
      </c>
      <c r="R25" s="130">
        <v>12.37393855</v>
      </c>
      <c r="S25" s="130">
        <v>18.414704230000002</v>
      </c>
      <c r="T25" s="130">
        <v>679.67816964999997</v>
      </c>
      <c r="U25" s="130">
        <v>100.85161056</v>
      </c>
      <c r="V25" s="130">
        <v>1283.1598905999999</v>
      </c>
      <c r="W25" s="130"/>
      <c r="X25" s="130"/>
      <c r="Y25" s="130"/>
      <c r="Z25" s="130"/>
      <c r="AA25" s="130"/>
      <c r="AB25" s="130"/>
    </row>
    <row r="26" spans="1:28" hidden="1" outlineLevel="1">
      <c r="A26" s="9">
        <v>41000</v>
      </c>
      <c r="B26" s="130">
        <v>3239.9723461200001</v>
      </c>
      <c r="C26" s="130">
        <v>2248.4167737299999</v>
      </c>
      <c r="D26" s="130">
        <v>1220.7927993400001</v>
      </c>
      <c r="E26" s="130">
        <v>526.64800932000003</v>
      </c>
      <c r="F26" s="130">
        <v>340.08859885999999</v>
      </c>
      <c r="G26" s="130">
        <v>354.05619116000003</v>
      </c>
      <c r="H26" s="130">
        <v>1027.6239743900001</v>
      </c>
      <c r="I26" s="130">
        <v>21.489885269999998</v>
      </c>
      <c r="J26" s="130">
        <v>223.95012893000001</v>
      </c>
      <c r="K26" s="130">
        <v>782.18396018999999</v>
      </c>
      <c r="L26" s="130">
        <v>888.77964272999998</v>
      </c>
      <c r="M26" s="130">
        <v>191.46930789999999</v>
      </c>
      <c r="N26" s="130">
        <v>5.4254268999999997</v>
      </c>
      <c r="O26" s="130">
        <v>17.535636230000001</v>
      </c>
      <c r="P26" s="130">
        <v>168.50824477</v>
      </c>
      <c r="Q26" s="130">
        <v>697.31033482999999</v>
      </c>
      <c r="R26" s="130">
        <v>12.347515</v>
      </c>
      <c r="S26" s="130">
        <v>16.924497980000002</v>
      </c>
      <c r="T26" s="130">
        <v>668.03832184999999</v>
      </c>
      <c r="U26" s="130">
        <v>102.77592966</v>
      </c>
      <c r="V26" s="130">
        <v>1365.97918338</v>
      </c>
      <c r="W26" s="130"/>
      <c r="X26" s="130"/>
      <c r="Y26" s="130"/>
      <c r="Z26" s="130"/>
      <c r="AA26" s="130"/>
      <c r="AB26" s="130"/>
    </row>
    <row r="27" spans="1:28" hidden="1" outlineLevel="1">
      <c r="A27" s="9">
        <v>41030</v>
      </c>
      <c r="B27" s="130">
        <v>3230.8934793399999</v>
      </c>
      <c r="C27" s="130">
        <v>2247.24307546</v>
      </c>
      <c r="D27" s="130">
        <v>1244.78969235</v>
      </c>
      <c r="E27" s="130">
        <v>546.73694282999998</v>
      </c>
      <c r="F27" s="130">
        <v>349.32322513000003</v>
      </c>
      <c r="G27" s="130">
        <v>348.72952438999999</v>
      </c>
      <c r="H27" s="130">
        <v>1002.45338311</v>
      </c>
      <c r="I27" s="130">
        <v>21.36531965</v>
      </c>
      <c r="J27" s="130">
        <v>221.07541039</v>
      </c>
      <c r="K27" s="130">
        <v>760.01265307000006</v>
      </c>
      <c r="L27" s="130">
        <v>882.35802390000003</v>
      </c>
      <c r="M27" s="130">
        <v>191.91716918</v>
      </c>
      <c r="N27" s="130">
        <v>5.4567978300000002</v>
      </c>
      <c r="O27" s="130">
        <v>18.100054610000001</v>
      </c>
      <c r="P27" s="130">
        <v>168.36031674</v>
      </c>
      <c r="Q27" s="130">
        <v>690.44085471999995</v>
      </c>
      <c r="R27" s="130">
        <v>4.5972184599999997</v>
      </c>
      <c r="S27" s="130">
        <v>24.022010479999999</v>
      </c>
      <c r="T27" s="130">
        <v>661.82162577999998</v>
      </c>
      <c r="U27" s="130">
        <v>101.29237998000001</v>
      </c>
      <c r="V27" s="130">
        <v>1347.7064721199999</v>
      </c>
      <c r="W27" s="130"/>
      <c r="X27" s="130"/>
      <c r="Y27" s="130"/>
      <c r="Z27" s="130"/>
      <c r="AA27" s="130"/>
      <c r="AB27" s="130"/>
    </row>
    <row r="28" spans="1:28" hidden="1" outlineLevel="1">
      <c r="A28" s="9">
        <v>41061</v>
      </c>
      <c r="B28" s="130">
        <v>3213.8723150000001</v>
      </c>
      <c r="C28" s="130">
        <v>2256.2705118200001</v>
      </c>
      <c r="D28" s="130">
        <v>1275.42205433</v>
      </c>
      <c r="E28" s="130">
        <v>545.99606460999996</v>
      </c>
      <c r="F28" s="130">
        <v>362.46834182999999</v>
      </c>
      <c r="G28" s="130">
        <v>366.95764788999998</v>
      </c>
      <c r="H28" s="130">
        <v>980.84845748999999</v>
      </c>
      <c r="I28" s="130">
        <v>21.7331346</v>
      </c>
      <c r="J28" s="130">
        <v>215.64570681999999</v>
      </c>
      <c r="K28" s="130">
        <v>743.46961607000003</v>
      </c>
      <c r="L28" s="130">
        <v>856.93107711000005</v>
      </c>
      <c r="M28" s="130">
        <v>173.74086681</v>
      </c>
      <c r="N28" s="130">
        <v>5.4108055200000003</v>
      </c>
      <c r="O28" s="130">
        <v>14.41744823</v>
      </c>
      <c r="P28" s="130">
        <v>153.91261306000001</v>
      </c>
      <c r="Q28" s="130">
        <v>683.19021029999999</v>
      </c>
      <c r="R28" s="130">
        <v>4.5959053799999996</v>
      </c>
      <c r="S28" s="130">
        <v>23.394408949999999</v>
      </c>
      <c r="T28" s="130">
        <v>655.19989596999994</v>
      </c>
      <c r="U28" s="130">
        <v>100.67072607</v>
      </c>
      <c r="V28" s="130">
        <v>1332.8680642300001</v>
      </c>
      <c r="W28" s="130"/>
      <c r="X28" s="130"/>
      <c r="Y28" s="130"/>
      <c r="Z28" s="130"/>
      <c r="AA28" s="130"/>
      <c r="AB28" s="130"/>
    </row>
    <row r="29" spans="1:28" hidden="1" outlineLevel="1">
      <c r="A29" s="9">
        <v>41091</v>
      </c>
      <c r="B29" s="130">
        <v>3198.6154606800001</v>
      </c>
      <c r="C29" s="130">
        <v>2246.5032432500002</v>
      </c>
      <c r="D29" s="130">
        <v>1282.72973523</v>
      </c>
      <c r="E29" s="130">
        <v>550.17865427000004</v>
      </c>
      <c r="F29" s="130">
        <v>364.72290263999997</v>
      </c>
      <c r="G29" s="130">
        <v>367.82817832000001</v>
      </c>
      <c r="H29" s="130">
        <v>963.77350802000001</v>
      </c>
      <c r="I29" s="130">
        <v>21.755887789999999</v>
      </c>
      <c r="J29" s="130">
        <v>213.46689878999999</v>
      </c>
      <c r="K29" s="130">
        <v>728.55072143999996</v>
      </c>
      <c r="L29" s="130">
        <v>849.03963438000005</v>
      </c>
      <c r="M29" s="130">
        <v>175.64682672000001</v>
      </c>
      <c r="N29" s="130">
        <v>5.43724191</v>
      </c>
      <c r="O29" s="130">
        <v>13.94182107</v>
      </c>
      <c r="P29" s="130">
        <v>156.26776373999999</v>
      </c>
      <c r="Q29" s="130">
        <v>673.39280766000002</v>
      </c>
      <c r="R29" s="130">
        <v>4.5482318599999996</v>
      </c>
      <c r="S29" s="130">
        <v>22.922289360000001</v>
      </c>
      <c r="T29" s="130">
        <v>645.92228643999999</v>
      </c>
      <c r="U29" s="130">
        <v>103.07258305000001</v>
      </c>
      <c r="V29" s="130">
        <v>1321.37030703</v>
      </c>
      <c r="W29" s="130"/>
      <c r="X29" s="130"/>
      <c r="Y29" s="130"/>
      <c r="Z29" s="130"/>
      <c r="AA29" s="130"/>
      <c r="AB29" s="130"/>
    </row>
    <row r="30" spans="1:28" hidden="1" outlineLevel="1">
      <c r="A30" s="9">
        <v>41122</v>
      </c>
      <c r="B30" s="130">
        <v>3190.1560979300002</v>
      </c>
      <c r="C30" s="130">
        <v>2235.2763625600001</v>
      </c>
      <c r="D30" s="130">
        <v>1293.7570965899999</v>
      </c>
      <c r="E30" s="130">
        <v>561.12348741999995</v>
      </c>
      <c r="F30" s="130">
        <v>371.00541164999999</v>
      </c>
      <c r="G30" s="130">
        <v>361.62819752000001</v>
      </c>
      <c r="H30" s="130">
        <v>941.51926596999999</v>
      </c>
      <c r="I30" s="130">
        <v>21.6121078</v>
      </c>
      <c r="J30" s="130">
        <v>208.02448719</v>
      </c>
      <c r="K30" s="130">
        <v>711.88267097999994</v>
      </c>
      <c r="L30" s="130">
        <v>852.09046182999998</v>
      </c>
      <c r="M30" s="130">
        <v>185.40728679</v>
      </c>
      <c r="N30" s="130">
        <v>5.2271112500000001</v>
      </c>
      <c r="O30" s="130">
        <v>14.074668040000001</v>
      </c>
      <c r="P30" s="130">
        <v>166.10550749999999</v>
      </c>
      <c r="Q30" s="130">
        <v>666.68317504000004</v>
      </c>
      <c r="R30" s="130">
        <v>4.5481564099999998</v>
      </c>
      <c r="S30" s="130">
        <v>22.13123766</v>
      </c>
      <c r="T30" s="130">
        <v>640.00378096999998</v>
      </c>
      <c r="U30" s="130">
        <v>102.78927354</v>
      </c>
      <c r="V30" s="130">
        <v>1312.2282828899999</v>
      </c>
      <c r="W30" s="130"/>
      <c r="X30" s="130"/>
      <c r="Y30" s="130"/>
      <c r="Z30" s="130"/>
      <c r="AA30" s="130"/>
      <c r="AB30" s="130"/>
    </row>
    <row r="31" spans="1:28" hidden="1" outlineLevel="1">
      <c r="A31" s="9">
        <v>41153</v>
      </c>
      <c r="B31" s="130">
        <v>3137.1832085400001</v>
      </c>
      <c r="C31" s="130">
        <v>2192.7534422799999</v>
      </c>
      <c r="D31" s="130">
        <v>1283.4438899700001</v>
      </c>
      <c r="E31" s="130">
        <v>564.98952165000003</v>
      </c>
      <c r="F31" s="130">
        <v>369.79841141000003</v>
      </c>
      <c r="G31" s="130">
        <v>348.65595690999999</v>
      </c>
      <c r="H31" s="130">
        <v>909.30955230999996</v>
      </c>
      <c r="I31" s="130">
        <v>21.031982200000002</v>
      </c>
      <c r="J31" s="130">
        <v>206.27368361000001</v>
      </c>
      <c r="K31" s="130">
        <v>682.00388650000002</v>
      </c>
      <c r="L31" s="130">
        <v>839.12379884999996</v>
      </c>
      <c r="M31" s="130">
        <v>186.76959668999999</v>
      </c>
      <c r="N31" s="130">
        <v>5.3547605799999998</v>
      </c>
      <c r="O31" s="130">
        <v>14.03092666</v>
      </c>
      <c r="P31" s="130">
        <v>167.38390945</v>
      </c>
      <c r="Q31" s="130">
        <v>652.35420216</v>
      </c>
      <c r="R31" s="130">
        <v>4.5661371400000004</v>
      </c>
      <c r="S31" s="130">
        <v>20.605346709999999</v>
      </c>
      <c r="T31" s="130">
        <v>627.18271831000004</v>
      </c>
      <c r="U31" s="130">
        <v>105.30596740999999</v>
      </c>
      <c r="V31" s="130">
        <v>1264.0491794100001</v>
      </c>
      <c r="W31" s="130"/>
      <c r="X31" s="130"/>
      <c r="Y31" s="130"/>
      <c r="Z31" s="130"/>
      <c r="AA31" s="130"/>
      <c r="AB31" s="130"/>
    </row>
    <row r="32" spans="1:28" hidden="1" outlineLevel="1">
      <c r="A32" s="9">
        <v>41183</v>
      </c>
      <c r="B32" s="130">
        <v>3119.65583827</v>
      </c>
      <c r="C32" s="130">
        <v>2181.59659083</v>
      </c>
      <c r="D32" s="130">
        <v>1295.94345948</v>
      </c>
      <c r="E32" s="130">
        <v>574.51015824000001</v>
      </c>
      <c r="F32" s="130">
        <v>373.32290468000002</v>
      </c>
      <c r="G32" s="130">
        <v>348.11039656000003</v>
      </c>
      <c r="H32" s="130">
        <v>885.65313134999997</v>
      </c>
      <c r="I32" s="130">
        <v>21.768387830000002</v>
      </c>
      <c r="J32" s="130">
        <v>206.76962320000001</v>
      </c>
      <c r="K32" s="130">
        <v>657.11512031999996</v>
      </c>
      <c r="L32" s="130">
        <v>832.57278165000002</v>
      </c>
      <c r="M32" s="130">
        <v>191.18753311</v>
      </c>
      <c r="N32" s="130">
        <v>5.4779930800000001</v>
      </c>
      <c r="O32" s="130">
        <v>13.71827682</v>
      </c>
      <c r="P32" s="130">
        <v>171.99126321</v>
      </c>
      <c r="Q32" s="130">
        <v>641.38524854000002</v>
      </c>
      <c r="R32" s="130">
        <v>4.6093719100000001</v>
      </c>
      <c r="S32" s="130">
        <v>21.415605549999999</v>
      </c>
      <c r="T32" s="130">
        <v>615.36027107999996</v>
      </c>
      <c r="U32" s="130">
        <v>105.48646579</v>
      </c>
      <c r="V32" s="130">
        <v>1267.5865881899999</v>
      </c>
      <c r="W32" s="130"/>
      <c r="X32" s="130"/>
      <c r="Y32" s="130"/>
      <c r="Z32" s="130"/>
      <c r="AA32" s="130"/>
      <c r="AB32" s="130"/>
    </row>
    <row r="33" spans="1:28" hidden="1" outlineLevel="1">
      <c r="A33" s="9">
        <v>41214</v>
      </c>
      <c r="B33" s="130">
        <v>3099.8780475200001</v>
      </c>
      <c r="C33" s="130">
        <v>2173.0469512999998</v>
      </c>
      <c r="D33" s="130">
        <v>1299.2797728099999</v>
      </c>
      <c r="E33" s="130">
        <v>576.33427271000005</v>
      </c>
      <c r="F33" s="130">
        <v>375.92923327</v>
      </c>
      <c r="G33" s="130">
        <v>347.01626683000001</v>
      </c>
      <c r="H33" s="130">
        <v>873.76717848999999</v>
      </c>
      <c r="I33" s="130">
        <v>21.148530180000002</v>
      </c>
      <c r="J33" s="130">
        <v>204.35327272000001</v>
      </c>
      <c r="K33" s="130">
        <v>648.26537558999996</v>
      </c>
      <c r="L33" s="130">
        <v>821.67433071000005</v>
      </c>
      <c r="M33" s="130">
        <v>192.80755719999999</v>
      </c>
      <c r="N33" s="130">
        <v>5.3498333000000002</v>
      </c>
      <c r="O33" s="130">
        <v>15.78798954</v>
      </c>
      <c r="P33" s="130">
        <v>171.66973436000001</v>
      </c>
      <c r="Q33" s="130">
        <v>628.86677351000003</v>
      </c>
      <c r="R33" s="130">
        <v>4.62212158</v>
      </c>
      <c r="S33" s="130">
        <v>21.01277619</v>
      </c>
      <c r="T33" s="130">
        <v>603.23187573999996</v>
      </c>
      <c r="U33" s="130">
        <v>105.15676551</v>
      </c>
      <c r="V33" s="130">
        <v>1281.9191912900001</v>
      </c>
      <c r="W33" s="130"/>
      <c r="X33" s="130"/>
      <c r="Y33" s="130"/>
      <c r="Z33" s="130"/>
      <c r="AA33" s="130"/>
      <c r="AB33" s="130"/>
    </row>
    <row r="34" spans="1:28" hidden="1" outlineLevel="1">
      <c r="A34" s="9">
        <v>41244</v>
      </c>
      <c r="B34" s="130">
        <v>3051.1754390599999</v>
      </c>
      <c r="C34" s="130">
        <v>2142.2994130000002</v>
      </c>
      <c r="D34" s="130">
        <v>1300.5331734700001</v>
      </c>
      <c r="E34" s="130">
        <v>576.17934390999994</v>
      </c>
      <c r="F34" s="130">
        <v>378.03816619999998</v>
      </c>
      <c r="G34" s="130">
        <v>346.31566335999997</v>
      </c>
      <c r="H34" s="130">
        <v>841.76623953000001</v>
      </c>
      <c r="I34" s="130">
        <v>10.974957570000001</v>
      </c>
      <c r="J34" s="130">
        <v>200.91807847000001</v>
      </c>
      <c r="K34" s="130">
        <v>629.87320349000004</v>
      </c>
      <c r="L34" s="130">
        <v>801.14212899999995</v>
      </c>
      <c r="M34" s="130">
        <v>181.22768859000001</v>
      </c>
      <c r="N34" s="130">
        <v>5.3496376400000001</v>
      </c>
      <c r="O34" s="130">
        <v>12.94514384</v>
      </c>
      <c r="P34" s="130">
        <v>162.93290711</v>
      </c>
      <c r="Q34" s="130">
        <v>619.91444041</v>
      </c>
      <c r="R34" s="130">
        <v>4.5908567800000002</v>
      </c>
      <c r="S34" s="130">
        <v>20.772067289999999</v>
      </c>
      <c r="T34" s="130">
        <v>594.55151634000003</v>
      </c>
      <c r="U34" s="130">
        <v>107.73389706</v>
      </c>
      <c r="V34" s="130">
        <v>942.65265146000002</v>
      </c>
      <c r="W34" s="130"/>
      <c r="X34" s="130"/>
      <c r="Y34" s="130"/>
      <c r="Z34" s="130"/>
      <c r="AA34" s="130"/>
      <c r="AB34" s="130"/>
    </row>
    <row r="35" spans="1:28" hidden="1" outlineLevel="1">
      <c r="A35" s="9">
        <v>41275</v>
      </c>
      <c r="B35" s="130">
        <v>3015.0975500999998</v>
      </c>
      <c r="C35" s="130">
        <v>2116.9418389799998</v>
      </c>
      <c r="D35" s="130">
        <v>1300.17946695</v>
      </c>
      <c r="E35" s="130">
        <v>584.83492562000004</v>
      </c>
      <c r="F35" s="130">
        <v>373.36233234000002</v>
      </c>
      <c r="G35" s="130">
        <v>341.98220899</v>
      </c>
      <c r="H35" s="130">
        <v>816.76237203000005</v>
      </c>
      <c r="I35" s="130">
        <v>10.90045673</v>
      </c>
      <c r="J35" s="130">
        <v>199.98679571</v>
      </c>
      <c r="K35" s="130">
        <v>605.87511959000005</v>
      </c>
      <c r="L35" s="130">
        <v>790.79152796000005</v>
      </c>
      <c r="M35" s="130">
        <v>176.71068794999999</v>
      </c>
      <c r="N35" s="130">
        <v>5.3441962800000002</v>
      </c>
      <c r="O35" s="130">
        <v>12.124949129999999</v>
      </c>
      <c r="P35" s="130">
        <v>159.24154254000001</v>
      </c>
      <c r="Q35" s="130">
        <v>614.08084000999997</v>
      </c>
      <c r="R35" s="130">
        <v>4.6359325</v>
      </c>
      <c r="S35" s="130">
        <v>20.70935617</v>
      </c>
      <c r="T35" s="130">
        <v>588.73555134000003</v>
      </c>
      <c r="U35" s="130">
        <v>107.36418316</v>
      </c>
      <c r="V35" s="130">
        <v>928.13942509000003</v>
      </c>
      <c r="W35" s="130"/>
      <c r="X35" s="130"/>
      <c r="Y35" s="130"/>
      <c r="Z35" s="130"/>
      <c r="AA35" s="130"/>
      <c r="AB35" s="130"/>
    </row>
    <row r="36" spans="1:28" hidden="1" outlineLevel="1">
      <c r="A36" s="9">
        <v>41306</v>
      </c>
      <c r="B36" s="130">
        <v>2998.5859006999999</v>
      </c>
      <c r="C36" s="130">
        <v>2109.3162001999999</v>
      </c>
      <c r="D36" s="130">
        <v>1305.2367084699999</v>
      </c>
      <c r="E36" s="130">
        <v>603.56654751999997</v>
      </c>
      <c r="F36" s="130">
        <v>361.16635083</v>
      </c>
      <c r="G36" s="130">
        <v>340.50381012000003</v>
      </c>
      <c r="H36" s="130">
        <v>804.07949172999997</v>
      </c>
      <c r="I36" s="130">
        <v>55.743271020000002</v>
      </c>
      <c r="J36" s="130">
        <v>170.97234318</v>
      </c>
      <c r="K36" s="130">
        <v>577.36387752999997</v>
      </c>
      <c r="L36" s="130">
        <v>785.33789213</v>
      </c>
      <c r="M36" s="130">
        <v>171.37164863000001</v>
      </c>
      <c r="N36" s="130">
        <v>11.14054279</v>
      </c>
      <c r="O36" s="130">
        <v>9.7916779799999993</v>
      </c>
      <c r="P36" s="130">
        <v>150.43942786</v>
      </c>
      <c r="Q36" s="130">
        <v>613.96624350000002</v>
      </c>
      <c r="R36" s="130">
        <v>34.564186739999997</v>
      </c>
      <c r="S36" s="130">
        <v>12.97809226</v>
      </c>
      <c r="T36" s="130">
        <v>566.42396450000001</v>
      </c>
      <c r="U36" s="130">
        <v>103.93180837</v>
      </c>
      <c r="V36" s="130">
        <v>910.06377683000005</v>
      </c>
      <c r="W36" s="130"/>
      <c r="X36" s="130"/>
      <c r="Y36" s="130"/>
      <c r="Z36" s="130"/>
      <c r="AA36" s="130"/>
      <c r="AB36" s="130"/>
    </row>
    <row r="37" spans="1:28" hidden="1" outlineLevel="1">
      <c r="A37" s="9">
        <v>41334</v>
      </c>
      <c r="B37" s="130">
        <v>2992.1797707699998</v>
      </c>
      <c r="C37" s="130">
        <v>2095.9806568600002</v>
      </c>
      <c r="D37" s="130">
        <v>1305.56437407</v>
      </c>
      <c r="E37" s="130">
        <v>613.27807940000002</v>
      </c>
      <c r="F37" s="130">
        <v>358.61602065</v>
      </c>
      <c r="G37" s="130">
        <v>333.67027402000002</v>
      </c>
      <c r="H37" s="130">
        <v>790.41628278999997</v>
      </c>
      <c r="I37" s="130">
        <v>57.01566519</v>
      </c>
      <c r="J37" s="130">
        <v>169.58415449</v>
      </c>
      <c r="K37" s="130">
        <v>563.81646310999997</v>
      </c>
      <c r="L37" s="130">
        <v>788.34000546000004</v>
      </c>
      <c r="M37" s="130">
        <v>176.93375545000001</v>
      </c>
      <c r="N37" s="130">
        <v>11.311868540000001</v>
      </c>
      <c r="O37" s="130">
        <v>10.12495964</v>
      </c>
      <c r="P37" s="130">
        <v>155.49692726999999</v>
      </c>
      <c r="Q37" s="130">
        <v>611.40625001000001</v>
      </c>
      <c r="R37" s="130">
        <v>35.098539700000003</v>
      </c>
      <c r="S37" s="130">
        <v>13.165664400000001</v>
      </c>
      <c r="T37" s="130">
        <v>563.14204590999998</v>
      </c>
      <c r="U37" s="130">
        <v>107.85910844999999</v>
      </c>
      <c r="V37" s="130">
        <v>944.21084509000002</v>
      </c>
      <c r="W37" s="130"/>
      <c r="X37" s="130"/>
      <c r="Y37" s="130"/>
      <c r="Z37" s="130"/>
      <c r="AA37" s="130"/>
      <c r="AB37" s="130"/>
    </row>
    <row r="38" spans="1:28" hidden="1" outlineLevel="1">
      <c r="A38" s="9">
        <v>41365</v>
      </c>
      <c r="B38" s="130">
        <v>3009.76796036</v>
      </c>
      <c r="C38" s="130">
        <v>2117.00313013</v>
      </c>
      <c r="D38" s="130">
        <v>1339.73602742</v>
      </c>
      <c r="E38" s="130">
        <v>641.24006433</v>
      </c>
      <c r="F38" s="130">
        <v>363.74228921999998</v>
      </c>
      <c r="G38" s="130">
        <v>334.75367387</v>
      </c>
      <c r="H38" s="130">
        <v>777.26710271000002</v>
      </c>
      <c r="I38" s="130">
        <v>58.214044800000003</v>
      </c>
      <c r="J38" s="130">
        <v>165.01473250000001</v>
      </c>
      <c r="K38" s="130">
        <v>554.03832540999997</v>
      </c>
      <c r="L38" s="130">
        <v>784.28221229999997</v>
      </c>
      <c r="M38" s="130">
        <v>176.92882735000001</v>
      </c>
      <c r="N38" s="130">
        <v>11.38041686</v>
      </c>
      <c r="O38" s="130">
        <v>9.9611031800000003</v>
      </c>
      <c r="P38" s="130">
        <v>155.58730731</v>
      </c>
      <c r="Q38" s="130">
        <v>607.35338494999996</v>
      </c>
      <c r="R38" s="130">
        <v>35.501039220000003</v>
      </c>
      <c r="S38" s="130">
        <v>13.00709799</v>
      </c>
      <c r="T38" s="130">
        <v>558.84524773999999</v>
      </c>
      <c r="U38" s="130">
        <v>108.48261793</v>
      </c>
      <c r="V38" s="130">
        <v>928.05474217000005</v>
      </c>
      <c r="W38" s="130"/>
      <c r="X38" s="130"/>
      <c r="Y38" s="130"/>
      <c r="Z38" s="130"/>
      <c r="AA38" s="130"/>
      <c r="AB38" s="130"/>
    </row>
    <row r="39" spans="1:28" hidden="1" outlineLevel="1">
      <c r="A39" s="9">
        <v>41395</v>
      </c>
      <c r="B39" s="130">
        <v>2992.4700450599998</v>
      </c>
      <c r="C39" s="130">
        <v>2104.7949451300001</v>
      </c>
      <c r="D39" s="130">
        <v>1336.21006575</v>
      </c>
      <c r="E39" s="130">
        <v>637.08090858000003</v>
      </c>
      <c r="F39" s="130">
        <v>367.36393003000001</v>
      </c>
      <c r="G39" s="130">
        <v>331.76522713999998</v>
      </c>
      <c r="H39" s="130">
        <v>768.58487937999996</v>
      </c>
      <c r="I39" s="130">
        <v>58.938363879999997</v>
      </c>
      <c r="J39" s="130">
        <v>164.63505228</v>
      </c>
      <c r="K39" s="130">
        <v>545.01146322</v>
      </c>
      <c r="L39" s="130">
        <v>777.68751841000005</v>
      </c>
      <c r="M39" s="130">
        <v>176.95474652999999</v>
      </c>
      <c r="N39" s="130">
        <v>11.64247044</v>
      </c>
      <c r="O39" s="130">
        <v>9.67248412</v>
      </c>
      <c r="P39" s="130">
        <v>155.63979197</v>
      </c>
      <c r="Q39" s="130">
        <v>600.73277187999997</v>
      </c>
      <c r="R39" s="130">
        <v>36.013586539999999</v>
      </c>
      <c r="S39" s="130">
        <v>12.887329830000001</v>
      </c>
      <c r="T39" s="130">
        <v>551.83185550999997</v>
      </c>
      <c r="U39" s="130">
        <v>109.98758152000001</v>
      </c>
      <c r="V39" s="130">
        <v>1018.28054533</v>
      </c>
      <c r="W39" s="130"/>
      <c r="X39" s="130"/>
      <c r="Y39" s="130"/>
      <c r="Z39" s="130"/>
      <c r="AA39" s="130"/>
      <c r="AB39" s="130"/>
    </row>
    <row r="40" spans="1:28" hidden="1" outlineLevel="1">
      <c r="A40" s="9">
        <v>41426</v>
      </c>
      <c r="B40" s="130">
        <v>2995.88573649</v>
      </c>
      <c r="C40" s="130">
        <v>2111.1500673</v>
      </c>
      <c r="D40" s="130">
        <v>1353.30917537</v>
      </c>
      <c r="E40" s="130">
        <v>660.04745892000005</v>
      </c>
      <c r="F40" s="130">
        <v>368.74006537999998</v>
      </c>
      <c r="G40" s="130">
        <v>324.52165107000002</v>
      </c>
      <c r="H40" s="130">
        <v>757.84089193</v>
      </c>
      <c r="I40" s="130">
        <v>58.662665930000003</v>
      </c>
      <c r="J40" s="130">
        <v>162.85821536</v>
      </c>
      <c r="K40" s="130">
        <v>536.32001063999996</v>
      </c>
      <c r="L40" s="130">
        <v>772.09010667999996</v>
      </c>
      <c r="M40" s="130">
        <v>177.76524125</v>
      </c>
      <c r="N40" s="130">
        <v>11.82254135</v>
      </c>
      <c r="O40" s="130">
        <v>9.8699095000000003</v>
      </c>
      <c r="P40" s="130">
        <v>156.0727904</v>
      </c>
      <c r="Q40" s="130">
        <v>594.32486543000005</v>
      </c>
      <c r="R40" s="130">
        <v>36.707179179999997</v>
      </c>
      <c r="S40" s="130">
        <v>12.54922621</v>
      </c>
      <c r="T40" s="130">
        <v>545.06846003999999</v>
      </c>
      <c r="U40" s="130">
        <v>112.64556251</v>
      </c>
      <c r="V40" s="130">
        <v>1010.03207618</v>
      </c>
      <c r="W40" s="130"/>
      <c r="X40" s="130"/>
      <c r="Y40" s="130"/>
      <c r="Z40" s="130"/>
      <c r="AA40" s="130"/>
      <c r="AB40" s="130"/>
    </row>
    <row r="41" spans="1:28" hidden="1" outlineLevel="1">
      <c r="A41" s="9">
        <v>41456</v>
      </c>
      <c r="B41" s="130">
        <v>3003.4709585800001</v>
      </c>
      <c r="C41" s="130">
        <v>2114.8843676199999</v>
      </c>
      <c r="D41" s="130">
        <v>1373.41571555</v>
      </c>
      <c r="E41" s="130">
        <v>676.26102788000003</v>
      </c>
      <c r="F41" s="130">
        <v>375.10249534000002</v>
      </c>
      <c r="G41" s="130">
        <v>322.05219233000003</v>
      </c>
      <c r="H41" s="130">
        <v>741.46865206999996</v>
      </c>
      <c r="I41" s="130">
        <v>57.695169149999998</v>
      </c>
      <c r="J41" s="130">
        <v>157.37830156000001</v>
      </c>
      <c r="K41" s="130">
        <v>526.39518136000004</v>
      </c>
      <c r="L41" s="130">
        <v>773.37982013999999</v>
      </c>
      <c r="M41" s="130">
        <v>181.98452746000001</v>
      </c>
      <c r="N41" s="130">
        <v>12.05731495</v>
      </c>
      <c r="O41" s="130">
        <v>10.13814322</v>
      </c>
      <c r="P41" s="130">
        <v>159.78906928999999</v>
      </c>
      <c r="Q41" s="130">
        <v>591.39529268000001</v>
      </c>
      <c r="R41" s="130">
        <v>37.207299480000003</v>
      </c>
      <c r="S41" s="130">
        <v>12.611589309999999</v>
      </c>
      <c r="T41" s="130">
        <v>541.57640389000005</v>
      </c>
      <c r="U41" s="130">
        <v>115.20677082</v>
      </c>
      <c r="V41" s="130">
        <v>1005.46269864</v>
      </c>
      <c r="W41" s="130"/>
      <c r="X41" s="130"/>
      <c r="Y41" s="130"/>
      <c r="Z41" s="130"/>
      <c r="AA41" s="130"/>
      <c r="AB41" s="130"/>
    </row>
    <row r="42" spans="1:28" hidden="1" outlineLevel="1">
      <c r="A42" s="9">
        <v>41487</v>
      </c>
      <c r="B42" s="130">
        <v>3023.93831963</v>
      </c>
      <c r="C42" s="130">
        <v>2132.8497807499998</v>
      </c>
      <c r="D42" s="130">
        <v>1399.18435611</v>
      </c>
      <c r="E42" s="130">
        <v>695.31235865999997</v>
      </c>
      <c r="F42" s="130">
        <v>383.38660780999999</v>
      </c>
      <c r="G42" s="130">
        <v>320.48538963999999</v>
      </c>
      <c r="H42" s="130">
        <v>733.66542463999997</v>
      </c>
      <c r="I42" s="130">
        <v>58.485181650000001</v>
      </c>
      <c r="J42" s="130">
        <v>156.52341444999999</v>
      </c>
      <c r="K42" s="130">
        <v>518.65682853999999</v>
      </c>
      <c r="L42" s="130">
        <v>773.00286453000001</v>
      </c>
      <c r="M42" s="130">
        <v>184.3286463</v>
      </c>
      <c r="N42" s="130">
        <v>12.28895657</v>
      </c>
      <c r="O42" s="130">
        <v>10.24178816</v>
      </c>
      <c r="P42" s="130">
        <v>161.79790156999999</v>
      </c>
      <c r="Q42" s="130">
        <v>588.67421822999995</v>
      </c>
      <c r="R42" s="130">
        <v>37.616259890000002</v>
      </c>
      <c r="S42" s="130">
        <v>12.80694031</v>
      </c>
      <c r="T42" s="130">
        <v>538.25101802999995</v>
      </c>
      <c r="U42" s="130">
        <v>118.08567435000001</v>
      </c>
      <c r="V42" s="130">
        <v>1000.0585022400001</v>
      </c>
      <c r="W42" s="130"/>
      <c r="X42" s="130"/>
      <c r="Y42" s="130"/>
      <c r="Z42" s="130"/>
      <c r="AA42" s="130"/>
      <c r="AB42" s="130"/>
    </row>
    <row r="43" spans="1:28" hidden="1" outlineLevel="1">
      <c r="A43" s="9">
        <v>41518</v>
      </c>
      <c r="B43" s="130">
        <v>3008.9438658899999</v>
      </c>
      <c r="C43" s="130">
        <v>2128.16656758</v>
      </c>
      <c r="D43" s="130">
        <v>1409.8732319000001</v>
      </c>
      <c r="E43" s="130">
        <v>707.20409748999998</v>
      </c>
      <c r="F43" s="130">
        <v>387.20666975</v>
      </c>
      <c r="G43" s="130">
        <v>315.46246466000002</v>
      </c>
      <c r="H43" s="130">
        <v>718.29333568000004</v>
      </c>
      <c r="I43" s="130">
        <v>55.006637449999999</v>
      </c>
      <c r="J43" s="130">
        <v>154.80536387999999</v>
      </c>
      <c r="K43" s="130">
        <v>508.48133435</v>
      </c>
      <c r="L43" s="130">
        <v>768.94373865</v>
      </c>
      <c r="M43" s="130">
        <v>186.93412731000001</v>
      </c>
      <c r="N43" s="130">
        <v>12.350564869999999</v>
      </c>
      <c r="O43" s="130">
        <v>10.08540002</v>
      </c>
      <c r="P43" s="130">
        <v>164.49816242</v>
      </c>
      <c r="Q43" s="130">
        <v>582.00961133999999</v>
      </c>
      <c r="R43" s="130">
        <v>38.080631259999997</v>
      </c>
      <c r="S43" s="130">
        <v>12.678565649999999</v>
      </c>
      <c r="T43" s="130">
        <v>531.25041442999998</v>
      </c>
      <c r="U43" s="130">
        <v>111.83355966000001</v>
      </c>
      <c r="V43" s="130">
        <v>946.95990628000004</v>
      </c>
      <c r="W43" s="130"/>
      <c r="X43" s="130"/>
      <c r="Y43" s="130"/>
      <c r="Z43" s="130"/>
      <c r="AA43" s="130"/>
      <c r="AB43" s="130"/>
    </row>
    <row r="44" spans="1:28" hidden="1" outlineLevel="1">
      <c r="A44" s="9">
        <v>41548</v>
      </c>
      <c r="B44" s="130">
        <v>3014.29669792</v>
      </c>
      <c r="C44" s="130">
        <v>2131.9534263599999</v>
      </c>
      <c r="D44" s="130">
        <v>1428.0666429600001</v>
      </c>
      <c r="E44" s="130">
        <v>721.66061004000005</v>
      </c>
      <c r="F44" s="130">
        <v>389.06443860000002</v>
      </c>
      <c r="G44" s="130">
        <v>317.34159432000001</v>
      </c>
      <c r="H44" s="130">
        <v>703.88678340000001</v>
      </c>
      <c r="I44" s="130">
        <v>50.225661680000002</v>
      </c>
      <c r="J44" s="130">
        <v>157.80376240000001</v>
      </c>
      <c r="K44" s="130">
        <v>495.85735932</v>
      </c>
      <c r="L44" s="130">
        <v>766.04828478000002</v>
      </c>
      <c r="M44" s="130">
        <v>190.28959398999999</v>
      </c>
      <c r="N44" s="130">
        <v>12.20943441</v>
      </c>
      <c r="O44" s="130">
        <v>9.9141369299999997</v>
      </c>
      <c r="P44" s="130">
        <v>168.16602265</v>
      </c>
      <c r="Q44" s="130">
        <v>575.75869078999995</v>
      </c>
      <c r="R44" s="130">
        <v>38.42346912</v>
      </c>
      <c r="S44" s="130">
        <v>12.68259587</v>
      </c>
      <c r="T44" s="130">
        <v>524.65262580000001</v>
      </c>
      <c r="U44" s="130">
        <v>116.29498678</v>
      </c>
      <c r="V44" s="130">
        <v>943.08325181999999</v>
      </c>
      <c r="W44" s="130"/>
      <c r="X44" s="130"/>
      <c r="Y44" s="130"/>
      <c r="Z44" s="130"/>
      <c r="AA44" s="130"/>
      <c r="AB44" s="130"/>
    </row>
    <row r="45" spans="1:28" hidden="1" outlineLevel="1">
      <c r="A45" s="9">
        <v>41579</v>
      </c>
      <c r="B45" s="130">
        <v>2954.7722200799999</v>
      </c>
      <c r="C45" s="130">
        <v>2091.38652357</v>
      </c>
      <c r="D45" s="130">
        <v>1429.39122656</v>
      </c>
      <c r="E45" s="130">
        <v>725.43772783999998</v>
      </c>
      <c r="F45" s="130">
        <v>388.55129756000002</v>
      </c>
      <c r="G45" s="130">
        <v>315.40220116</v>
      </c>
      <c r="H45" s="130">
        <v>661.99529700999994</v>
      </c>
      <c r="I45" s="130">
        <v>26.057746210000001</v>
      </c>
      <c r="J45" s="130">
        <v>154.42255445999999</v>
      </c>
      <c r="K45" s="130">
        <v>481.51499633999998</v>
      </c>
      <c r="L45" s="130">
        <v>758.00007866999999</v>
      </c>
      <c r="M45" s="130">
        <v>188.11160258999999</v>
      </c>
      <c r="N45" s="130">
        <v>12.32604383</v>
      </c>
      <c r="O45" s="130">
        <v>10.4449206</v>
      </c>
      <c r="P45" s="130">
        <v>165.34063816</v>
      </c>
      <c r="Q45" s="130">
        <v>569.88847608000003</v>
      </c>
      <c r="R45" s="130">
        <v>38.632320460000003</v>
      </c>
      <c r="S45" s="130">
        <v>12.69421505</v>
      </c>
      <c r="T45" s="130">
        <v>518.56194057000005</v>
      </c>
      <c r="U45" s="130">
        <v>105.38561783999999</v>
      </c>
      <c r="V45" s="130">
        <v>935.80374021</v>
      </c>
      <c r="W45" s="130"/>
      <c r="X45" s="130"/>
      <c r="Y45" s="130"/>
      <c r="Z45" s="130"/>
      <c r="AA45" s="130"/>
      <c r="AB45" s="130"/>
    </row>
    <row r="46" spans="1:28" hidden="1" outlineLevel="1">
      <c r="A46" s="9">
        <v>41609</v>
      </c>
      <c r="B46" s="130">
        <v>2923.4997773999999</v>
      </c>
      <c r="C46" s="130">
        <v>2072.4778788899998</v>
      </c>
      <c r="D46" s="130">
        <v>1429.9251372900001</v>
      </c>
      <c r="E46" s="130">
        <v>731.95948092000003</v>
      </c>
      <c r="F46" s="130">
        <v>379.83004633000002</v>
      </c>
      <c r="G46" s="130">
        <v>318.13561004000002</v>
      </c>
      <c r="H46" s="130">
        <v>642.55274159999999</v>
      </c>
      <c r="I46" s="130">
        <v>20.776962659999999</v>
      </c>
      <c r="J46" s="130">
        <v>152.4797226</v>
      </c>
      <c r="K46" s="130">
        <v>469.29605634000001</v>
      </c>
      <c r="L46" s="130">
        <v>744.67295061000004</v>
      </c>
      <c r="M46" s="130">
        <v>188.88153233</v>
      </c>
      <c r="N46" s="130">
        <v>12.29723544</v>
      </c>
      <c r="O46" s="130">
        <v>10.076956819999999</v>
      </c>
      <c r="P46" s="130">
        <v>166.50734007</v>
      </c>
      <c r="Q46" s="130">
        <v>555.79141828000002</v>
      </c>
      <c r="R46" s="130">
        <v>39.21189081</v>
      </c>
      <c r="S46" s="130">
        <v>12.694812389999999</v>
      </c>
      <c r="T46" s="130">
        <v>503.88471507999998</v>
      </c>
      <c r="U46" s="130">
        <v>106.3489479</v>
      </c>
      <c r="V46" s="130">
        <v>918.57884118000004</v>
      </c>
      <c r="W46" s="130"/>
      <c r="X46" s="130"/>
      <c r="Y46" s="130"/>
      <c r="Z46" s="130"/>
      <c r="AA46" s="130"/>
      <c r="AB46" s="130"/>
    </row>
    <row r="47" spans="1:28" hidden="1" outlineLevel="1">
      <c r="A47" s="9">
        <v>41640</v>
      </c>
      <c r="B47" s="130">
        <v>2922.5563936899998</v>
      </c>
      <c r="C47" s="130">
        <v>2077.2880850299998</v>
      </c>
      <c r="D47" s="130">
        <v>1439.2481788</v>
      </c>
      <c r="E47" s="130">
        <v>741.10103428000002</v>
      </c>
      <c r="F47" s="130">
        <v>382.41076206000002</v>
      </c>
      <c r="G47" s="130">
        <v>315.73638246000002</v>
      </c>
      <c r="H47" s="130">
        <v>638.03990623000004</v>
      </c>
      <c r="I47" s="130">
        <v>20.97684701</v>
      </c>
      <c r="J47" s="130">
        <v>152.5359929</v>
      </c>
      <c r="K47" s="130">
        <v>464.52706632000002</v>
      </c>
      <c r="L47" s="130">
        <v>737.93585249</v>
      </c>
      <c r="M47" s="130">
        <v>186.78509528000001</v>
      </c>
      <c r="N47" s="130">
        <v>12.43205015</v>
      </c>
      <c r="O47" s="130">
        <v>9.9211961899999999</v>
      </c>
      <c r="P47" s="130">
        <v>164.43184894000001</v>
      </c>
      <c r="Q47" s="130">
        <v>551.15075721000005</v>
      </c>
      <c r="R47" s="130">
        <v>39.361388730000002</v>
      </c>
      <c r="S47" s="130">
        <v>12.67854406</v>
      </c>
      <c r="T47" s="130">
        <v>499.11082441999997</v>
      </c>
      <c r="U47" s="130">
        <v>107.33245617</v>
      </c>
      <c r="V47" s="130">
        <v>875.15907597</v>
      </c>
      <c r="W47" s="130"/>
      <c r="X47" s="130"/>
      <c r="Y47" s="130"/>
      <c r="Z47" s="130"/>
      <c r="AA47" s="130"/>
      <c r="AB47" s="130"/>
    </row>
    <row r="48" spans="1:28" hidden="1" outlineLevel="1">
      <c r="A48" s="9">
        <v>41671</v>
      </c>
      <c r="B48" s="130">
        <v>3169.0535571300002</v>
      </c>
      <c r="C48" s="130">
        <v>2208.5012546799999</v>
      </c>
      <c r="D48" s="130">
        <v>1446.2123328499999</v>
      </c>
      <c r="E48" s="130">
        <v>750.82641966000006</v>
      </c>
      <c r="F48" s="130">
        <v>380.79124136000001</v>
      </c>
      <c r="G48" s="130">
        <v>314.59467182999998</v>
      </c>
      <c r="H48" s="130">
        <v>762.28892183000005</v>
      </c>
      <c r="I48" s="130">
        <v>26.162704349999998</v>
      </c>
      <c r="J48" s="130">
        <v>187.98825822000001</v>
      </c>
      <c r="K48" s="130">
        <v>548.13795926</v>
      </c>
      <c r="L48" s="130">
        <v>853.38818858000002</v>
      </c>
      <c r="M48" s="130">
        <v>185.68393682999999</v>
      </c>
      <c r="N48" s="130">
        <v>10.371038889999999</v>
      </c>
      <c r="O48" s="130">
        <v>15.74390972</v>
      </c>
      <c r="P48" s="130">
        <v>159.56898821999999</v>
      </c>
      <c r="Q48" s="130">
        <v>667.70425175000003</v>
      </c>
      <c r="R48" s="130">
        <v>40.641551960000001</v>
      </c>
      <c r="S48" s="130">
        <v>52.871772659999998</v>
      </c>
      <c r="T48" s="130">
        <v>574.19092712999998</v>
      </c>
      <c r="U48" s="130">
        <v>107.16411386999999</v>
      </c>
      <c r="V48" s="130">
        <v>959.73350098000003</v>
      </c>
      <c r="W48" s="130"/>
      <c r="X48" s="130"/>
      <c r="Y48" s="130"/>
      <c r="Z48" s="130"/>
      <c r="AA48" s="130"/>
      <c r="AB48" s="130"/>
    </row>
    <row r="49" spans="1:28" hidden="1" outlineLevel="1">
      <c r="A49" s="9">
        <v>41699</v>
      </c>
      <c r="B49" s="130">
        <v>3286.2469093</v>
      </c>
      <c r="C49" s="130">
        <v>2356.9872569200002</v>
      </c>
      <c r="D49" s="130">
        <v>1460.85400106</v>
      </c>
      <c r="E49" s="130">
        <v>767.47306834000005</v>
      </c>
      <c r="F49" s="130">
        <v>372.11922383000001</v>
      </c>
      <c r="G49" s="130">
        <v>321.26170889000002</v>
      </c>
      <c r="H49" s="130">
        <v>896.13325585999996</v>
      </c>
      <c r="I49" s="130">
        <v>53.111954269999998</v>
      </c>
      <c r="J49" s="130">
        <v>206.54506735000001</v>
      </c>
      <c r="K49" s="130">
        <v>636.47623424000005</v>
      </c>
      <c r="L49" s="130">
        <v>820.98978067999997</v>
      </c>
      <c r="M49" s="130">
        <v>170.51359869000001</v>
      </c>
      <c r="N49" s="130">
        <v>7.5093552199999998</v>
      </c>
      <c r="O49" s="130">
        <v>9.31809245</v>
      </c>
      <c r="P49" s="130">
        <v>153.68615102000001</v>
      </c>
      <c r="Q49" s="130">
        <v>650.47618198999999</v>
      </c>
      <c r="R49" s="130">
        <v>32.022253679999999</v>
      </c>
      <c r="S49" s="130">
        <v>17.087299130000002</v>
      </c>
      <c r="T49" s="130">
        <v>601.36662918000002</v>
      </c>
      <c r="U49" s="130">
        <v>108.2698717</v>
      </c>
      <c r="V49" s="130">
        <v>991.09444843000006</v>
      </c>
      <c r="W49" s="130"/>
      <c r="X49" s="130"/>
      <c r="Y49" s="130"/>
      <c r="Z49" s="130"/>
      <c r="AA49" s="130"/>
      <c r="AB49" s="130"/>
    </row>
    <row r="50" spans="1:28" hidden="1" outlineLevel="1">
      <c r="A50" s="9">
        <v>41730</v>
      </c>
      <c r="B50" s="130">
        <v>3315.9001254899999</v>
      </c>
      <c r="C50" s="130">
        <v>2380.4148546000001</v>
      </c>
      <c r="D50" s="130">
        <v>1465.7014657300001</v>
      </c>
      <c r="E50" s="130">
        <v>789.11315812999999</v>
      </c>
      <c r="F50" s="130">
        <v>363.81808885999999</v>
      </c>
      <c r="G50" s="130">
        <v>312.77021874000002</v>
      </c>
      <c r="H50" s="130">
        <v>914.71338887000002</v>
      </c>
      <c r="I50" s="130">
        <v>52.986409389999999</v>
      </c>
      <c r="J50" s="130">
        <v>210.89762160000001</v>
      </c>
      <c r="K50" s="130">
        <v>650.82935787999998</v>
      </c>
      <c r="L50" s="130">
        <v>830.33946254</v>
      </c>
      <c r="M50" s="130">
        <v>165.65324516000001</v>
      </c>
      <c r="N50" s="130">
        <v>4.96142094</v>
      </c>
      <c r="O50" s="130">
        <v>12.47823827</v>
      </c>
      <c r="P50" s="130">
        <v>148.21358595000001</v>
      </c>
      <c r="Q50" s="130">
        <v>664.68621738000002</v>
      </c>
      <c r="R50" s="130">
        <v>22.665306730000001</v>
      </c>
      <c r="S50" s="130">
        <v>35.285063719999997</v>
      </c>
      <c r="T50" s="130">
        <v>606.73584692999998</v>
      </c>
      <c r="U50" s="130">
        <v>105.14580835</v>
      </c>
      <c r="V50" s="130">
        <v>1009.6941879</v>
      </c>
      <c r="W50" s="130"/>
      <c r="X50" s="130"/>
      <c r="Y50" s="130"/>
      <c r="Z50" s="130"/>
      <c r="AA50" s="130"/>
      <c r="AB50" s="130"/>
    </row>
    <row r="51" spans="1:28" hidden="1" outlineLevel="1">
      <c r="A51" s="9">
        <v>41760</v>
      </c>
      <c r="B51" s="130">
        <v>3337.73349783</v>
      </c>
      <c r="C51" s="130">
        <v>2298.3560023499999</v>
      </c>
      <c r="D51" s="130">
        <v>1437.0563213200001</v>
      </c>
      <c r="E51" s="130">
        <v>776.08075951000001</v>
      </c>
      <c r="F51" s="130">
        <v>361.03820744000001</v>
      </c>
      <c r="G51" s="130">
        <v>299.93735436999998</v>
      </c>
      <c r="H51" s="130">
        <v>861.29968102999999</v>
      </c>
      <c r="I51" s="130">
        <v>28.54803459</v>
      </c>
      <c r="J51" s="130">
        <v>217.61060196</v>
      </c>
      <c r="K51" s="130">
        <v>615.14104448000001</v>
      </c>
      <c r="L51" s="130">
        <v>935.09286315999998</v>
      </c>
      <c r="M51" s="130">
        <v>178.26499003999999</v>
      </c>
      <c r="N51" s="130">
        <v>10.623582239999999</v>
      </c>
      <c r="O51" s="130">
        <v>15.57049071</v>
      </c>
      <c r="P51" s="130">
        <v>152.07091708999999</v>
      </c>
      <c r="Q51" s="130">
        <v>756.82787312000005</v>
      </c>
      <c r="R51" s="130">
        <v>50.043722099999997</v>
      </c>
      <c r="S51" s="130">
        <v>59.340198409999999</v>
      </c>
      <c r="T51" s="130">
        <v>647.44395261</v>
      </c>
      <c r="U51" s="130">
        <v>104.28463232</v>
      </c>
      <c r="V51" s="130">
        <v>1020.09550971</v>
      </c>
      <c r="W51" s="130"/>
      <c r="X51" s="130"/>
      <c r="Y51" s="130"/>
      <c r="Z51" s="130"/>
      <c r="AA51" s="130"/>
      <c r="AB51" s="130"/>
    </row>
    <row r="52" spans="1:28" hidden="1" outlineLevel="1">
      <c r="A52" s="9">
        <v>41791</v>
      </c>
      <c r="B52" s="130">
        <v>3204.8854777000001</v>
      </c>
      <c r="C52" s="130">
        <v>2220.4422232699999</v>
      </c>
      <c r="D52" s="130">
        <v>1420.67847345</v>
      </c>
      <c r="E52" s="130">
        <v>775.82528236999997</v>
      </c>
      <c r="F52" s="130">
        <v>350.64656678</v>
      </c>
      <c r="G52" s="130">
        <v>294.20662429999999</v>
      </c>
      <c r="H52" s="130">
        <v>799.76374982000004</v>
      </c>
      <c r="I52" s="130">
        <v>27.204213620000001</v>
      </c>
      <c r="J52" s="130">
        <v>207.12771891</v>
      </c>
      <c r="K52" s="130">
        <v>565.43181729000003</v>
      </c>
      <c r="L52" s="130">
        <v>894.61734077000006</v>
      </c>
      <c r="M52" s="130">
        <v>174.41236819</v>
      </c>
      <c r="N52" s="130">
        <v>13.420922640000001</v>
      </c>
      <c r="O52" s="130">
        <v>9.0766150400000001</v>
      </c>
      <c r="P52" s="130">
        <v>151.91483051</v>
      </c>
      <c r="Q52" s="130">
        <v>720.20497258</v>
      </c>
      <c r="R52" s="130">
        <v>62.076404760000003</v>
      </c>
      <c r="S52" s="130">
        <v>6.9657485399999999</v>
      </c>
      <c r="T52" s="130">
        <v>651.16281928000001</v>
      </c>
      <c r="U52" s="130">
        <v>89.825913659999998</v>
      </c>
      <c r="V52" s="130">
        <v>922.96941383000001</v>
      </c>
      <c r="W52" s="130"/>
      <c r="X52" s="130"/>
      <c r="Y52" s="130"/>
      <c r="Z52" s="130"/>
      <c r="AA52" s="130"/>
      <c r="AB52" s="130"/>
    </row>
    <row r="53" spans="1:28" hidden="1" outlineLevel="1">
      <c r="A53" s="9">
        <v>41821</v>
      </c>
      <c r="B53" s="130">
        <v>3234.1387481699999</v>
      </c>
      <c r="C53" s="130">
        <v>2242.3686823799999</v>
      </c>
      <c r="D53" s="130">
        <v>1433.8840852200001</v>
      </c>
      <c r="E53" s="130">
        <v>796.77129222999997</v>
      </c>
      <c r="F53" s="130">
        <v>345.11405497999999</v>
      </c>
      <c r="G53" s="130">
        <v>291.99873801000001</v>
      </c>
      <c r="H53" s="130">
        <v>808.48459716000002</v>
      </c>
      <c r="I53" s="130">
        <v>29.683313680000001</v>
      </c>
      <c r="J53" s="130">
        <v>211.79274921000001</v>
      </c>
      <c r="K53" s="130">
        <v>567.00853427000004</v>
      </c>
      <c r="L53" s="130">
        <v>903.01921464999998</v>
      </c>
      <c r="M53" s="130">
        <v>170.30311972000001</v>
      </c>
      <c r="N53" s="130">
        <v>13.83373407</v>
      </c>
      <c r="O53" s="130">
        <v>6.8213911300000003</v>
      </c>
      <c r="P53" s="130">
        <v>149.64799452</v>
      </c>
      <c r="Q53" s="130">
        <v>732.71609493000005</v>
      </c>
      <c r="R53" s="130">
        <v>67.059343049999995</v>
      </c>
      <c r="S53" s="130">
        <v>7.0760135000000002</v>
      </c>
      <c r="T53" s="130">
        <v>658.58073837999996</v>
      </c>
      <c r="U53" s="130">
        <v>88.750851139999995</v>
      </c>
      <c r="V53" s="130">
        <v>919.57192711000005</v>
      </c>
      <c r="W53" s="130"/>
      <c r="X53" s="130"/>
      <c r="Y53" s="130"/>
      <c r="Z53" s="130"/>
      <c r="AA53" s="130"/>
      <c r="AB53" s="130"/>
    </row>
    <row r="54" spans="1:28" hidden="1" outlineLevel="1">
      <c r="A54" s="9">
        <v>41852</v>
      </c>
      <c r="B54" s="130">
        <v>3430.8617979999999</v>
      </c>
      <c r="C54" s="130">
        <v>2345.9996157999999</v>
      </c>
      <c r="D54" s="130">
        <v>1447.4010462700001</v>
      </c>
      <c r="E54" s="130">
        <v>813.64644085999998</v>
      </c>
      <c r="F54" s="130">
        <v>343.41542829000002</v>
      </c>
      <c r="G54" s="130">
        <v>290.33917711999999</v>
      </c>
      <c r="H54" s="130">
        <v>898.59856952999996</v>
      </c>
      <c r="I54" s="130">
        <v>32.422617840000001</v>
      </c>
      <c r="J54" s="130">
        <v>239.38380183999999</v>
      </c>
      <c r="K54" s="130">
        <v>626.79214984999999</v>
      </c>
      <c r="L54" s="130">
        <v>994.58422235</v>
      </c>
      <c r="M54" s="130">
        <v>167.74328987000001</v>
      </c>
      <c r="N54" s="130">
        <v>13.387799429999999</v>
      </c>
      <c r="O54" s="130">
        <v>6.9130018700000004</v>
      </c>
      <c r="P54" s="130">
        <v>147.44248856999999</v>
      </c>
      <c r="Q54" s="130">
        <v>826.84093247999999</v>
      </c>
      <c r="R54" s="130">
        <v>73.229321080000005</v>
      </c>
      <c r="S54" s="130">
        <v>7.9872302900000003</v>
      </c>
      <c r="T54" s="130">
        <v>745.62438110999994</v>
      </c>
      <c r="U54" s="130">
        <v>90.277959850000002</v>
      </c>
      <c r="V54" s="130">
        <v>1000.29442709</v>
      </c>
      <c r="W54" s="130"/>
      <c r="X54" s="130"/>
      <c r="Y54" s="130"/>
      <c r="Z54" s="130"/>
      <c r="AA54" s="130"/>
      <c r="AB54" s="130"/>
    </row>
    <row r="55" spans="1:28" hidden="1" outlineLevel="1">
      <c r="A55" s="24">
        <v>41883</v>
      </c>
      <c r="B55" s="130">
        <v>3275.0666821599998</v>
      </c>
      <c r="C55" s="130">
        <v>2249.0889341699999</v>
      </c>
      <c r="D55" s="130">
        <v>1428.23648402</v>
      </c>
      <c r="E55" s="130">
        <v>805.80086796000001</v>
      </c>
      <c r="F55" s="130">
        <v>340.55072337000001</v>
      </c>
      <c r="G55" s="130">
        <v>281.88489269000002</v>
      </c>
      <c r="H55" s="130">
        <v>820.85245014999998</v>
      </c>
      <c r="I55" s="130">
        <v>30.94191575</v>
      </c>
      <c r="J55" s="130">
        <v>216.98294265000001</v>
      </c>
      <c r="K55" s="130">
        <v>572.92759175000003</v>
      </c>
      <c r="L55" s="130">
        <v>940.31509924</v>
      </c>
      <c r="M55" s="130">
        <v>165.43620794</v>
      </c>
      <c r="N55" s="130">
        <v>10.992296769999999</v>
      </c>
      <c r="O55" s="130">
        <v>9.3919439400000009</v>
      </c>
      <c r="P55" s="130">
        <v>145.05196723</v>
      </c>
      <c r="Q55" s="130">
        <v>774.87889129999996</v>
      </c>
      <c r="R55" s="130">
        <v>56.117352830000002</v>
      </c>
      <c r="S55" s="130">
        <v>20.69713775</v>
      </c>
      <c r="T55" s="130">
        <v>698.06440071999998</v>
      </c>
      <c r="U55" s="130">
        <v>85.662648750000002</v>
      </c>
      <c r="V55" s="130">
        <v>933.64699303999998</v>
      </c>
      <c r="W55" s="130"/>
      <c r="X55" s="130"/>
      <c r="Y55" s="130"/>
      <c r="Z55" s="130"/>
      <c r="AA55" s="130"/>
      <c r="AB55" s="130"/>
    </row>
    <row r="56" spans="1:28" hidden="1" outlineLevel="1">
      <c r="A56" s="9">
        <v>41913</v>
      </c>
      <c r="B56" s="130">
        <v>3226.4197514299999</v>
      </c>
      <c r="C56" s="130">
        <v>2215.2775240699998</v>
      </c>
      <c r="D56" s="130">
        <v>1408.7080407399999</v>
      </c>
      <c r="E56" s="130">
        <v>799.81932145999997</v>
      </c>
      <c r="F56" s="130">
        <v>331.58363263000001</v>
      </c>
      <c r="G56" s="130">
        <v>277.30508665000002</v>
      </c>
      <c r="H56" s="130">
        <v>806.56948333000003</v>
      </c>
      <c r="I56" s="130">
        <v>29.317565729999998</v>
      </c>
      <c r="J56" s="130">
        <v>214.85292394999999</v>
      </c>
      <c r="K56" s="130">
        <v>562.39899364999997</v>
      </c>
      <c r="L56" s="130">
        <v>929.68742368000005</v>
      </c>
      <c r="M56" s="130">
        <v>163.16945679</v>
      </c>
      <c r="N56" s="130">
        <v>14.078367310000001</v>
      </c>
      <c r="O56" s="130">
        <v>6.72044204</v>
      </c>
      <c r="P56" s="130">
        <v>142.37064744</v>
      </c>
      <c r="Q56" s="130">
        <v>766.51796689000003</v>
      </c>
      <c r="R56" s="130">
        <v>73.992227040000003</v>
      </c>
      <c r="S56" s="130">
        <v>7.8120343600000002</v>
      </c>
      <c r="T56" s="130">
        <v>684.71370549000005</v>
      </c>
      <c r="U56" s="130">
        <v>81.454803679999998</v>
      </c>
      <c r="V56" s="130">
        <v>995.70088135000003</v>
      </c>
      <c r="W56" s="130"/>
      <c r="X56" s="130"/>
      <c r="Y56" s="130"/>
      <c r="Z56" s="130"/>
      <c r="AA56" s="130"/>
      <c r="AB56" s="130"/>
    </row>
    <row r="57" spans="1:28" hidden="1" outlineLevel="1">
      <c r="A57" s="9">
        <v>41944</v>
      </c>
      <c r="B57" s="130">
        <v>3428.1436774200001</v>
      </c>
      <c r="C57" s="130">
        <v>2315.2890691299999</v>
      </c>
      <c r="D57" s="130">
        <v>1393.8079337500001</v>
      </c>
      <c r="E57" s="130">
        <v>783.03554099999997</v>
      </c>
      <c r="F57" s="130">
        <v>334.62391437999997</v>
      </c>
      <c r="G57" s="130">
        <v>276.14847837000002</v>
      </c>
      <c r="H57" s="130">
        <v>921.48113537999996</v>
      </c>
      <c r="I57" s="130">
        <v>33.638798029999997</v>
      </c>
      <c r="J57" s="130">
        <v>248.74984408</v>
      </c>
      <c r="K57" s="130">
        <v>639.09249326999998</v>
      </c>
      <c r="L57" s="130">
        <v>1033.8368557599999</v>
      </c>
      <c r="M57" s="130">
        <v>160.51262781</v>
      </c>
      <c r="N57" s="130">
        <v>13.780099480000001</v>
      </c>
      <c r="O57" s="130">
        <v>5.8717127299999996</v>
      </c>
      <c r="P57" s="130">
        <v>140.8608156</v>
      </c>
      <c r="Q57" s="130">
        <v>873.32422795000002</v>
      </c>
      <c r="R57" s="130">
        <v>82.705875629999994</v>
      </c>
      <c r="S57" s="130">
        <v>8.9570392099999996</v>
      </c>
      <c r="T57" s="130">
        <v>781.66131311000004</v>
      </c>
      <c r="U57" s="130">
        <v>79.017752529999996</v>
      </c>
      <c r="V57" s="130">
        <v>1116.9348490299999</v>
      </c>
      <c r="W57" s="130"/>
      <c r="X57" s="130"/>
      <c r="Y57" s="130"/>
      <c r="Z57" s="130"/>
      <c r="AA57" s="130"/>
      <c r="AB57" s="130"/>
    </row>
    <row r="58" spans="1:28" hidden="1" outlineLevel="1">
      <c r="A58" s="9">
        <v>41974</v>
      </c>
      <c r="B58" s="130">
        <v>3510.4516887599998</v>
      </c>
      <c r="C58" s="130">
        <v>2361.87766113</v>
      </c>
      <c r="D58" s="130">
        <v>1409.24412459</v>
      </c>
      <c r="E58" s="130">
        <v>801.39854862000004</v>
      </c>
      <c r="F58" s="130">
        <v>335.98731995999998</v>
      </c>
      <c r="G58" s="130">
        <v>271.85825600999999</v>
      </c>
      <c r="H58" s="130">
        <v>952.63353654000002</v>
      </c>
      <c r="I58" s="130">
        <v>35.086234580000003</v>
      </c>
      <c r="J58" s="130">
        <v>261.25660615999999</v>
      </c>
      <c r="K58" s="130">
        <v>656.29069579999998</v>
      </c>
      <c r="L58" s="130">
        <v>1070.1424609000001</v>
      </c>
      <c r="M58" s="130">
        <v>160.20417022999999</v>
      </c>
      <c r="N58" s="130">
        <v>14.279661129999999</v>
      </c>
      <c r="O58" s="130">
        <v>5.4686304000000003</v>
      </c>
      <c r="P58" s="130">
        <v>140.4558787</v>
      </c>
      <c r="Q58" s="130">
        <v>909.93829067000001</v>
      </c>
      <c r="R58" s="130">
        <v>88.796195019999999</v>
      </c>
      <c r="S58" s="130">
        <v>9.4677761</v>
      </c>
      <c r="T58" s="130">
        <v>811.67431954999995</v>
      </c>
      <c r="U58" s="130">
        <v>78.43156673</v>
      </c>
      <c r="V58" s="130">
        <v>1156.735788</v>
      </c>
      <c r="W58" s="130"/>
      <c r="X58" s="130"/>
      <c r="Y58" s="130"/>
      <c r="Z58" s="130"/>
      <c r="AA58" s="130"/>
      <c r="AB58" s="130"/>
    </row>
    <row r="59" spans="1:28" hidden="1" outlineLevel="1">
      <c r="A59" s="9">
        <v>42005</v>
      </c>
      <c r="B59" s="130">
        <v>3515.1737943200001</v>
      </c>
      <c r="C59" s="130">
        <v>2349.0641938799999</v>
      </c>
      <c r="D59" s="130">
        <v>1379.69697191</v>
      </c>
      <c r="E59" s="130">
        <v>777.71972450999999</v>
      </c>
      <c r="F59" s="130">
        <v>333.49830519</v>
      </c>
      <c r="G59" s="130">
        <v>268.47894221000001</v>
      </c>
      <c r="H59" s="130">
        <v>969.36722196999995</v>
      </c>
      <c r="I59" s="130">
        <v>35.297056609999998</v>
      </c>
      <c r="J59" s="130">
        <v>267.02833061000001</v>
      </c>
      <c r="K59" s="130">
        <v>667.04183475000002</v>
      </c>
      <c r="L59" s="130">
        <v>1090.3216894</v>
      </c>
      <c r="M59" s="130">
        <v>159.24170419000001</v>
      </c>
      <c r="N59" s="130">
        <v>14.090797930000001</v>
      </c>
      <c r="O59" s="130">
        <v>5.8673412200000001</v>
      </c>
      <c r="P59" s="130">
        <v>139.28356504000001</v>
      </c>
      <c r="Q59" s="130">
        <v>931.07998521000002</v>
      </c>
      <c r="R59" s="130">
        <v>89.735043959999999</v>
      </c>
      <c r="S59" s="130">
        <v>9.7326054600000003</v>
      </c>
      <c r="T59" s="130">
        <v>831.61233578999997</v>
      </c>
      <c r="U59" s="130">
        <v>75.787911039999997</v>
      </c>
      <c r="V59" s="130">
        <v>1168.8166648399999</v>
      </c>
      <c r="W59" s="130"/>
      <c r="X59" s="130"/>
      <c r="Y59" s="130"/>
      <c r="Z59" s="130"/>
      <c r="AA59" s="130"/>
      <c r="AB59" s="130"/>
    </row>
    <row r="60" spans="1:28" hidden="1" outlineLevel="1">
      <c r="A60" s="9">
        <v>42036</v>
      </c>
      <c r="B60" s="130">
        <v>4783.9572170199999</v>
      </c>
      <c r="C60" s="130">
        <v>3006.2238246400002</v>
      </c>
      <c r="D60" s="130">
        <v>1366.30833054</v>
      </c>
      <c r="E60" s="130">
        <v>781.13707221000004</v>
      </c>
      <c r="F60" s="130">
        <v>316.81409616000002</v>
      </c>
      <c r="G60" s="130">
        <v>268.35716216999998</v>
      </c>
      <c r="H60" s="130">
        <v>1639.9154940999999</v>
      </c>
      <c r="I60" s="130">
        <v>39.108925210000002</v>
      </c>
      <c r="J60" s="130">
        <v>477.29335842</v>
      </c>
      <c r="K60" s="130">
        <v>1123.5132104700001</v>
      </c>
      <c r="L60" s="130">
        <v>1701.0569328900001</v>
      </c>
      <c r="M60" s="130">
        <v>163.96338345000001</v>
      </c>
      <c r="N60" s="130">
        <v>14.37723579</v>
      </c>
      <c r="O60" s="130">
        <v>6.3533355599999997</v>
      </c>
      <c r="P60" s="130">
        <v>143.23281209999999</v>
      </c>
      <c r="Q60" s="130">
        <v>1537.0935494400001</v>
      </c>
      <c r="R60" s="130">
        <v>141.47452048</v>
      </c>
      <c r="S60" s="130">
        <v>16.439905939999999</v>
      </c>
      <c r="T60" s="130">
        <v>1379.1791230199999</v>
      </c>
      <c r="U60" s="130">
        <v>76.676459489999999</v>
      </c>
      <c r="V60" s="130">
        <v>1727.7765928199999</v>
      </c>
      <c r="W60" s="130"/>
      <c r="X60" s="130"/>
      <c r="Y60" s="130"/>
      <c r="Z60" s="130"/>
      <c r="AA60" s="130"/>
      <c r="AB60" s="130"/>
    </row>
    <row r="61" spans="1:28" hidden="1" outlineLevel="1">
      <c r="A61" s="9">
        <v>42064</v>
      </c>
      <c r="B61" s="130">
        <v>4251.8871693299998</v>
      </c>
      <c r="C61" s="130">
        <v>2720.5891530700001</v>
      </c>
      <c r="D61" s="130">
        <v>1362.3211262</v>
      </c>
      <c r="E61" s="130">
        <v>783.06532857000002</v>
      </c>
      <c r="F61" s="130">
        <v>314.23844664000001</v>
      </c>
      <c r="G61" s="130">
        <v>265.01735099000001</v>
      </c>
      <c r="H61" s="130">
        <v>1358.2680268700001</v>
      </c>
      <c r="I61" s="130">
        <v>51.33445656</v>
      </c>
      <c r="J61" s="130">
        <v>382.62485910999999</v>
      </c>
      <c r="K61" s="130">
        <v>924.30871119999995</v>
      </c>
      <c r="L61" s="130">
        <v>1460.15687495</v>
      </c>
      <c r="M61" s="130">
        <v>168.71052571000001</v>
      </c>
      <c r="N61" s="130">
        <v>14.544463179999999</v>
      </c>
      <c r="O61" s="130">
        <v>6.9361125399999999</v>
      </c>
      <c r="P61" s="130">
        <v>147.22994998999999</v>
      </c>
      <c r="Q61" s="130">
        <v>1291.44634924</v>
      </c>
      <c r="R61" s="130">
        <v>127.06911759</v>
      </c>
      <c r="S61" s="130">
        <v>14.580162870000001</v>
      </c>
      <c r="T61" s="130">
        <v>1149.79706878</v>
      </c>
      <c r="U61" s="130">
        <v>71.141141309999995</v>
      </c>
      <c r="V61" s="130">
        <v>1492.2891869800001</v>
      </c>
      <c r="W61" s="130"/>
      <c r="X61" s="130"/>
      <c r="Y61" s="130"/>
      <c r="Z61" s="130"/>
      <c r="AA61" s="130"/>
      <c r="AB61" s="130"/>
    </row>
    <row r="62" spans="1:28" hidden="1" outlineLevel="1">
      <c r="A62" s="9">
        <v>42095</v>
      </c>
      <c r="B62" s="130">
        <v>3927.7010538899999</v>
      </c>
      <c r="C62" s="130">
        <v>2544.1570917600002</v>
      </c>
      <c r="D62" s="130">
        <v>1356.31549473</v>
      </c>
      <c r="E62" s="130">
        <v>779.63333162000004</v>
      </c>
      <c r="F62" s="130">
        <v>312.97377616</v>
      </c>
      <c r="G62" s="130">
        <v>263.70838694999998</v>
      </c>
      <c r="H62" s="130">
        <v>1187.84159703</v>
      </c>
      <c r="I62" s="130">
        <v>46.611604839999998</v>
      </c>
      <c r="J62" s="130">
        <v>344.77936811000001</v>
      </c>
      <c r="K62" s="130">
        <v>796.45062408000001</v>
      </c>
      <c r="L62" s="130">
        <v>1318.2442225699999</v>
      </c>
      <c r="M62" s="130">
        <v>172.40935268999999</v>
      </c>
      <c r="N62" s="130">
        <v>14.45053206</v>
      </c>
      <c r="O62" s="130">
        <v>6.7608139100000004</v>
      </c>
      <c r="P62" s="130">
        <v>151.19800672</v>
      </c>
      <c r="Q62" s="130">
        <v>1145.83486988</v>
      </c>
      <c r="R62" s="130">
        <v>114.98428432999999</v>
      </c>
      <c r="S62" s="130">
        <v>12.780180229999999</v>
      </c>
      <c r="T62" s="130">
        <v>1018.07040532</v>
      </c>
      <c r="U62" s="130">
        <v>65.299739560000006</v>
      </c>
      <c r="V62" s="130">
        <v>1347.5383485699999</v>
      </c>
      <c r="W62" s="130"/>
      <c r="X62" s="130"/>
      <c r="Y62" s="130"/>
      <c r="Z62" s="130"/>
      <c r="AA62" s="130"/>
      <c r="AB62" s="130"/>
    </row>
    <row r="63" spans="1:28" hidden="1" outlineLevel="1">
      <c r="A63" s="9">
        <v>42125</v>
      </c>
      <c r="B63" s="130">
        <v>3003.42214526</v>
      </c>
      <c r="C63" s="130">
        <v>2027.9350723</v>
      </c>
      <c r="D63" s="130">
        <v>1245.1306634299999</v>
      </c>
      <c r="E63" s="130">
        <v>768.50958238999999</v>
      </c>
      <c r="F63" s="130">
        <v>250.13232255</v>
      </c>
      <c r="G63" s="130">
        <v>226.48875849000001</v>
      </c>
      <c r="H63" s="130">
        <v>782.80440886999997</v>
      </c>
      <c r="I63" s="130">
        <v>30.437875550000001</v>
      </c>
      <c r="J63" s="130">
        <v>152.68111474</v>
      </c>
      <c r="K63" s="130">
        <v>599.68541858000003</v>
      </c>
      <c r="L63" s="130">
        <v>910.87671640999997</v>
      </c>
      <c r="M63" s="130">
        <v>164.06096495</v>
      </c>
      <c r="N63" s="130">
        <v>14.444122500000001</v>
      </c>
      <c r="O63" s="130">
        <v>5.3270111599999996</v>
      </c>
      <c r="P63" s="130">
        <v>144.28983129</v>
      </c>
      <c r="Q63" s="130">
        <v>746.81575146</v>
      </c>
      <c r="R63" s="130">
        <v>86.699710589999995</v>
      </c>
      <c r="S63" s="130">
        <v>7.6487320499999996</v>
      </c>
      <c r="T63" s="130">
        <v>652.46730881999997</v>
      </c>
      <c r="U63" s="130">
        <v>64.610356550000006</v>
      </c>
      <c r="V63" s="130">
        <v>1102.3125499400001</v>
      </c>
      <c r="W63" s="130"/>
      <c r="X63" s="130"/>
      <c r="Y63" s="130"/>
      <c r="Z63" s="130"/>
      <c r="AA63" s="130"/>
      <c r="AB63" s="130"/>
    </row>
    <row r="64" spans="1:28" hidden="1" outlineLevel="1">
      <c r="A64" s="9">
        <v>42156</v>
      </c>
      <c r="B64" s="130">
        <v>2987.8960780900002</v>
      </c>
      <c r="C64" s="130">
        <v>2020.8539500899999</v>
      </c>
      <c r="D64" s="130">
        <v>1246.6652852100001</v>
      </c>
      <c r="E64" s="130">
        <v>767.44161993</v>
      </c>
      <c r="F64" s="130">
        <v>253.28774060999999</v>
      </c>
      <c r="G64" s="130">
        <v>225.93592466999999</v>
      </c>
      <c r="H64" s="130">
        <v>774.18866488000003</v>
      </c>
      <c r="I64" s="130">
        <v>39.936044170000002</v>
      </c>
      <c r="J64" s="130">
        <v>143.17156453999999</v>
      </c>
      <c r="K64" s="130">
        <v>591.08105617000001</v>
      </c>
      <c r="L64" s="130">
        <v>903.04216554000004</v>
      </c>
      <c r="M64" s="130">
        <v>161.60421693999999</v>
      </c>
      <c r="N64" s="130">
        <v>14.40637285</v>
      </c>
      <c r="O64" s="130">
        <v>5.1767698400000004</v>
      </c>
      <c r="P64" s="130">
        <v>142.02107425</v>
      </c>
      <c r="Q64" s="130">
        <v>741.43794860000003</v>
      </c>
      <c r="R64" s="130">
        <v>88.383814740000005</v>
      </c>
      <c r="S64" s="130">
        <v>7.6066279999999997</v>
      </c>
      <c r="T64" s="130">
        <v>645.44750585999998</v>
      </c>
      <c r="U64" s="130">
        <v>63.999962459999999</v>
      </c>
      <c r="V64" s="130">
        <v>1090.9309246299999</v>
      </c>
      <c r="W64" s="130"/>
      <c r="X64" s="130"/>
      <c r="Y64" s="130"/>
      <c r="Z64" s="130"/>
      <c r="AA64" s="130"/>
      <c r="AB64" s="130"/>
    </row>
    <row r="65" spans="1:28" hidden="1" outlineLevel="1">
      <c r="A65" s="9">
        <v>42186</v>
      </c>
      <c r="B65" s="130">
        <v>3028.4203197299998</v>
      </c>
      <c r="C65" s="130">
        <v>2050.9498835099998</v>
      </c>
      <c r="D65" s="130">
        <v>1260.5137329199999</v>
      </c>
      <c r="E65" s="130">
        <v>774.76661660000002</v>
      </c>
      <c r="F65" s="130">
        <v>260.27117418</v>
      </c>
      <c r="G65" s="130">
        <v>225.47594214</v>
      </c>
      <c r="H65" s="130">
        <v>790.43615059000001</v>
      </c>
      <c r="I65" s="130">
        <v>40.838748160000002</v>
      </c>
      <c r="J65" s="130">
        <v>148.20048195999999</v>
      </c>
      <c r="K65" s="130">
        <v>601.39692047000005</v>
      </c>
      <c r="L65" s="130">
        <v>912.84449913000003</v>
      </c>
      <c r="M65" s="130">
        <v>161.78185378000001</v>
      </c>
      <c r="N65" s="130">
        <v>14.797894729999999</v>
      </c>
      <c r="O65" s="130">
        <v>5.6730995000000002</v>
      </c>
      <c r="P65" s="130">
        <v>141.31085955</v>
      </c>
      <c r="Q65" s="130">
        <v>751.06264535000003</v>
      </c>
      <c r="R65" s="130">
        <v>90.895737209999993</v>
      </c>
      <c r="S65" s="130">
        <v>7.83162878</v>
      </c>
      <c r="T65" s="130">
        <v>652.33527935999996</v>
      </c>
      <c r="U65" s="130">
        <v>64.625937089999994</v>
      </c>
      <c r="V65" s="130">
        <v>1084.9887180000001</v>
      </c>
      <c r="W65" s="130"/>
      <c r="X65" s="130"/>
      <c r="Y65" s="130"/>
      <c r="Z65" s="130"/>
      <c r="AA65" s="130"/>
      <c r="AB65" s="130"/>
    </row>
    <row r="66" spans="1:28" hidden="1" outlineLevel="1">
      <c r="A66" s="9">
        <v>42217</v>
      </c>
      <c r="B66" s="130">
        <v>2961.3559873700001</v>
      </c>
      <c r="C66" s="130">
        <v>2024.4009538099999</v>
      </c>
      <c r="D66" s="130">
        <v>1259.62466094</v>
      </c>
      <c r="E66" s="130">
        <v>757.19641283999999</v>
      </c>
      <c r="F66" s="130">
        <v>279.88680054000002</v>
      </c>
      <c r="G66" s="130">
        <v>222.54144755999999</v>
      </c>
      <c r="H66" s="130">
        <v>764.77629287000002</v>
      </c>
      <c r="I66" s="130">
        <v>40.254239490000003</v>
      </c>
      <c r="J66" s="130">
        <v>146.70221333999999</v>
      </c>
      <c r="K66" s="130">
        <v>577.81984004000003</v>
      </c>
      <c r="L66" s="130">
        <v>873.70840867000004</v>
      </c>
      <c r="M66" s="130">
        <v>161.91104393000001</v>
      </c>
      <c r="N66" s="130">
        <v>14.970292479999999</v>
      </c>
      <c r="O66" s="130">
        <v>5.5706592500000003</v>
      </c>
      <c r="P66" s="130">
        <v>141.37009219999999</v>
      </c>
      <c r="Q66" s="130">
        <v>711.79736474000003</v>
      </c>
      <c r="R66" s="130">
        <v>92.096190379999996</v>
      </c>
      <c r="S66" s="130">
        <v>7.6657427299999998</v>
      </c>
      <c r="T66" s="130">
        <v>612.03543162999995</v>
      </c>
      <c r="U66" s="130">
        <v>63.24662489</v>
      </c>
      <c r="V66" s="130">
        <v>1035.6147195999999</v>
      </c>
      <c r="W66" s="130"/>
      <c r="X66" s="130"/>
      <c r="Y66" s="130"/>
      <c r="Z66" s="130"/>
      <c r="AA66" s="130"/>
      <c r="AB66" s="130"/>
    </row>
    <row r="67" spans="1:28" hidden="1" outlineLevel="1">
      <c r="A67" s="9">
        <v>42248</v>
      </c>
      <c r="B67" s="130">
        <v>2928.4863509500001</v>
      </c>
      <c r="C67" s="130">
        <v>1999.8367940400001</v>
      </c>
      <c r="D67" s="130">
        <v>1249.2039406199999</v>
      </c>
      <c r="E67" s="130">
        <v>752.38890747999994</v>
      </c>
      <c r="F67" s="130">
        <v>279.22723946000002</v>
      </c>
      <c r="G67" s="130">
        <v>217.58779368</v>
      </c>
      <c r="H67" s="130">
        <v>750.63285341999995</v>
      </c>
      <c r="I67" s="130">
        <v>31.47524151</v>
      </c>
      <c r="J67" s="130">
        <v>156.77761838000001</v>
      </c>
      <c r="K67" s="130">
        <v>562.37999352999998</v>
      </c>
      <c r="L67" s="130">
        <v>868.45513708999999</v>
      </c>
      <c r="M67" s="130">
        <v>159.10921611000001</v>
      </c>
      <c r="N67" s="130">
        <v>14.984818389999999</v>
      </c>
      <c r="O67" s="130">
        <v>5.3145079099999997</v>
      </c>
      <c r="P67" s="130">
        <v>138.80988980999999</v>
      </c>
      <c r="Q67" s="130">
        <v>709.34592097999996</v>
      </c>
      <c r="R67" s="130">
        <v>95.681642370000006</v>
      </c>
      <c r="S67" s="130">
        <v>7.7576894300000001</v>
      </c>
      <c r="T67" s="130">
        <v>605.90658917999997</v>
      </c>
      <c r="U67" s="130">
        <v>60.19441982</v>
      </c>
      <c r="V67" s="130">
        <v>1016.05379223</v>
      </c>
      <c r="W67" s="130"/>
      <c r="X67" s="130"/>
      <c r="Y67" s="130"/>
      <c r="Z67" s="130"/>
      <c r="AA67" s="130"/>
      <c r="AB67" s="130"/>
    </row>
    <row r="68" spans="1:28" hidden="1" outlineLevel="1">
      <c r="A68" s="9">
        <v>42278</v>
      </c>
      <c r="B68" s="130">
        <v>2996.6628013999998</v>
      </c>
      <c r="C68" s="130">
        <v>2035.6373901300001</v>
      </c>
      <c r="D68" s="130">
        <v>1248.7076714299999</v>
      </c>
      <c r="E68" s="130">
        <v>746.86875992</v>
      </c>
      <c r="F68" s="130">
        <v>286.88977698999997</v>
      </c>
      <c r="G68" s="130">
        <v>214.94913452</v>
      </c>
      <c r="H68" s="130">
        <v>786.92971869999997</v>
      </c>
      <c r="I68" s="130">
        <v>33.371396660000002</v>
      </c>
      <c r="J68" s="130">
        <v>167.59607306999999</v>
      </c>
      <c r="K68" s="130">
        <v>585.96224897000002</v>
      </c>
      <c r="L68" s="130">
        <v>902.11730749000003</v>
      </c>
      <c r="M68" s="130">
        <v>158.00116391</v>
      </c>
      <c r="N68" s="130">
        <v>15.31598312</v>
      </c>
      <c r="O68" s="130">
        <v>5.7178733299999998</v>
      </c>
      <c r="P68" s="130">
        <v>136.96730746</v>
      </c>
      <c r="Q68" s="130">
        <v>744.11614357999997</v>
      </c>
      <c r="R68" s="130">
        <v>101.7278553</v>
      </c>
      <c r="S68" s="130">
        <v>8.2439405699999995</v>
      </c>
      <c r="T68" s="130">
        <v>634.14434771000003</v>
      </c>
      <c r="U68" s="130">
        <v>58.908103779999998</v>
      </c>
      <c r="V68" s="130">
        <v>1047.6750084600001</v>
      </c>
      <c r="W68" s="130"/>
      <c r="X68" s="130"/>
      <c r="Y68" s="130"/>
      <c r="Z68" s="130"/>
      <c r="AA68" s="130"/>
      <c r="AB68" s="130"/>
    </row>
    <row r="69" spans="1:28" hidden="1" outlineLevel="1">
      <c r="A69" s="9">
        <v>42309</v>
      </c>
      <c r="B69" s="130">
        <v>3048.8595325699998</v>
      </c>
      <c r="C69" s="130">
        <v>2051.5122531699999</v>
      </c>
      <c r="D69" s="130">
        <v>1237.89608636</v>
      </c>
      <c r="E69" s="130">
        <v>733.62929855000004</v>
      </c>
      <c r="F69" s="130">
        <v>290.46475913</v>
      </c>
      <c r="G69" s="130">
        <v>213.80202868000001</v>
      </c>
      <c r="H69" s="130">
        <v>813.61616680999998</v>
      </c>
      <c r="I69" s="130">
        <v>45.11409098</v>
      </c>
      <c r="J69" s="130">
        <v>163.69476594</v>
      </c>
      <c r="K69" s="130">
        <v>604.80730989000006</v>
      </c>
      <c r="L69" s="130">
        <v>939.56051017000004</v>
      </c>
      <c r="M69" s="130">
        <v>157.29808137000001</v>
      </c>
      <c r="N69" s="130">
        <v>15.315027389999999</v>
      </c>
      <c r="O69" s="130">
        <v>7.411321</v>
      </c>
      <c r="P69" s="130">
        <v>134.57173298000001</v>
      </c>
      <c r="Q69" s="130">
        <v>782.26242879999995</v>
      </c>
      <c r="R69" s="130">
        <v>109.40832723</v>
      </c>
      <c r="S69" s="130">
        <v>22.279132990000001</v>
      </c>
      <c r="T69" s="130">
        <v>650.57496858000002</v>
      </c>
      <c r="U69" s="130">
        <v>57.786769229999997</v>
      </c>
      <c r="V69" s="130">
        <v>1077.67773375</v>
      </c>
      <c r="W69" s="130"/>
      <c r="X69" s="130"/>
      <c r="Y69" s="130"/>
      <c r="Z69" s="130"/>
      <c r="AA69" s="130"/>
      <c r="AB69" s="130"/>
    </row>
    <row r="70" spans="1:28" hidden="1" outlineLevel="1">
      <c r="A70" s="9">
        <v>42339</v>
      </c>
      <c r="B70" s="130">
        <v>2847.7604741800001</v>
      </c>
      <c r="C70" s="130">
        <v>1931.8635970800001</v>
      </c>
      <c r="D70" s="130">
        <v>1233.6576820600001</v>
      </c>
      <c r="E70" s="130">
        <v>740.63127913999995</v>
      </c>
      <c r="F70" s="130">
        <v>262.81512548000001</v>
      </c>
      <c r="G70" s="130">
        <v>230.21127744</v>
      </c>
      <c r="H70" s="130">
        <v>698.20591502000002</v>
      </c>
      <c r="I70" s="130">
        <v>29.647829139999999</v>
      </c>
      <c r="J70" s="130">
        <v>72.554477230000003</v>
      </c>
      <c r="K70" s="130">
        <v>596.00360865000005</v>
      </c>
      <c r="L70" s="130">
        <v>862.88843945999997</v>
      </c>
      <c r="M70" s="130">
        <v>164.97490732</v>
      </c>
      <c r="N70" s="130">
        <v>15.15588322</v>
      </c>
      <c r="O70" s="130">
        <v>8.8746358799999996</v>
      </c>
      <c r="P70" s="130">
        <v>140.94438822000001</v>
      </c>
      <c r="Q70" s="130">
        <v>697.91353214000003</v>
      </c>
      <c r="R70" s="130">
        <v>98.377758360000001</v>
      </c>
      <c r="S70" s="130">
        <v>8.3996914900000004</v>
      </c>
      <c r="T70" s="130">
        <v>591.13608228999999</v>
      </c>
      <c r="U70" s="130">
        <v>53.008437639999997</v>
      </c>
      <c r="V70" s="130">
        <v>945.56193240000005</v>
      </c>
      <c r="W70" s="130"/>
      <c r="X70" s="130"/>
      <c r="Y70" s="130"/>
      <c r="Z70" s="130"/>
      <c r="AA70" s="130"/>
      <c r="AB70" s="130"/>
    </row>
    <row r="71" spans="1:28" hidden="1" outlineLevel="1">
      <c r="A71" s="9">
        <v>42370</v>
      </c>
      <c r="B71" s="130">
        <v>2894.2226669800002</v>
      </c>
      <c r="C71" s="130">
        <v>1951.70837568</v>
      </c>
      <c r="D71" s="130">
        <v>1223.6366298600001</v>
      </c>
      <c r="E71" s="130">
        <v>731.56758987000001</v>
      </c>
      <c r="F71" s="130">
        <v>263.09250914</v>
      </c>
      <c r="G71" s="130">
        <v>228.97653084999999</v>
      </c>
      <c r="H71" s="130">
        <v>728.07174582000005</v>
      </c>
      <c r="I71" s="130">
        <v>31.203137120000001</v>
      </c>
      <c r="J71" s="130">
        <v>76.940555160000002</v>
      </c>
      <c r="K71" s="130">
        <v>619.92805353999995</v>
      </c>
      <c r="L71" s="130">
        <v>887.98846552999998</v>
      </c>
      <c r="M71" s="130">
        <v>164.23901839999999</v>
      </c>
      <c r="N71" s="130">
        <v>15.63958444</v>
      </c>
      <c r="O71" s="130">
        <v>9.0589359500000004</v>
      </c>
      <c r="P71" s="130">
        <v>139.54049800999999</v>
      </c>
      <c r="Q71" s="130">
        <v>723.74944713000002</v>
      </c>
      <c r="R71" s="130">
        <v>126.90768821</v>
      </c>
      <c r="S71" s="130">
        <v>9.5130333100000009</v>
      </c>
      <c r="T71" s="130">
        <v>587.32872560999999</v>
      </c>
      <c r="U71" s="130">
        <v>54.525825769999997</v>
      </c>
      <c r="V71" s="130">
        <v>1068.32448404</v>
      </c>
      <c r="W71" s="130"/>
      <c r="X71" s="130"/>
      <c r="Y71" s="130"/>
      <c r="Z71" s="130"/>
      <c r="AA71" s="130"/>
      <c r="AB71" s="130"/>
    </row>
    <row r="72" spans="1:28" hidden="1" outlineLevel="1">
      <c r="A72" s="9">
        <v>42401</v>
      </c>
      <c r="B72" s="130">
        <v>2996.6293849499998</v>
      </c>
      <c r="C72" s="130">
        <v>2011.41556539</v>
      </c>
      <c r="D72" s="130">
        <v>1237.4732874399999</v>
      </c>
      <c r="E72" s="130">
        <v>745.76355547000003</v>
      </c>
      <c r="F72" s="130">
        <v>262.02099441000001</v>
      </c>
      <c r="G72" s="130">
        <v>229.68873755999999</v>
      </c>
      <c r="H72" s="130">
        <v>773.94227794999995</v>
      </c>
      <c r="I72" s="130">
        <v>33.080808990000001</v>
      </c>
      <c r="J72" s="130">
        <v>82.869392120000001</v>
      </c>
      <c r="K72" s="130">
        <v>657.99207683999998</v>
      </c>
      <c r="L72" s="130">
        <v>930.22504390999995</v>
      </c>
      <c r="M72" s="130">
        <v>162.54707807</v>
      </c>
      <c r="N72" s="130">
        <v>15.650514230000001</v>
      </c>
      <c r="O72" s="130">
        <v>8.59642251</v>
      </c>
      <c r="P72" s="130">
        <v>138.30014133</v>
      </c>
      <c r="Q72" s="130">
        <v>767.67796583999996</v>
      </c>
      <c r="R72" s="130">
        <v>121.86566199000001</v>
      </c>
      <c r="S72" s="130">
        <v>10.065769360000001</v>
      </c>
      <c r="T72" s="130">
        <v>635.74653449000004</v>
      </c>
      <c r="U72" s="130">
        <v>54.988775650000001</v>
      </c>
      <c r="V72" s="130">
        <v>1117.56560264</v>
      </c>
      <c r="W72" s="130"/>
      <c r="X72" s="130"/>
      <c r="Y72" s="130"/>
      <c r="Z72" s="130"/>
      <c r="AA72" s="130"/>
      <c r="AB72" s="130"/>
    </row>
    <row r="73" spans="1:28" hidden="1" outlineLevel="1">
      <c r="A73" s="9">
        <v>42430</v>
      </c>
      <c r="B73" s="130">
        <v>2930.5788414100002</v>
      </c>
      <c r="C73" s="130">
        <v>1983.03870431</v>
      </c>
      <c r="D73" s="130">
        <v>1240.0281971300001</v>
      </c>
      <c r="E73" s="130">
        <v>748.50239842999997</v>
      </c>
      <c r="F73" s="130">
        <v>263.55783547999999</v>
      </c>
      <c r="G73" s="130">
        <v>227.96796322</v>
      </c>
      <c r="H73" s="130">
        <v>743.01050717999999</v>
      </c>
      <c r="I73" s="130">
        <v>30.68216348</v>
      </c>
      <c r="J73" s="130">
        <v>80.298620420000006</v>
      </c>
      <c r="K73" s="130">
        <v>632.02972327999998</v>
      </c>
      <c r="L73" s="130">
        <v>893.95228037000004</v>
      </c>
      <c r="M73" s="130">
        <v>164.21787323000001</v>
      </c>
      <c r="N73" s="130">
        <v>8.4580311899999998</v>
      </c>
      <c r="O73" s="130">
        <v>8.6652483</v>
      </c>
      <c r="P73" s="130">
        <v>147.09459373999999</v>
      </c>
      <c r="Q73" s="130">
        <v>729.73440714000003</v>
      </c>
      <c r="R73" s="130">
        <v>26.884011000000001</v>
      </c>
      <c r="S73" s="130">
        <v>9.6866818699999993</v>
      </c>
      <c r="T73" s="130">
        <v>693.16371427000001</v>
      </c>
      <c r="U73" s="130">
        <v>53.587856729999999</v>
      </c>
      <c r="V73" s="130">
        <v>978.31123445000003</v>
      </c>
      <c r="W73" s="130"/>
      <c r="X73" s="130"/>
      <c r="Y73" s="130"/>
      <c r="Z73" s="130"/>
      <c r="AA73" s="130"/>
      <c r="AB73" s="130"/>
    </row>
    <row r="74" spans="1:28" hidden="1" outlineLevel="1">
      <c r="A74" s="9">
        <v>42461</v>
      </c>
      <c r="B74" s="130">
        <v>2801.57389113</v>
      </c>
      <c r="C74" s="130">
        <v>1896.9463429</v>
      </c>
      <c r="D74" s="130">
        <v>1202.8960882599999</v>
      </c>
      <c r="E74" s="130">
        <v>694.69715882000003</v>
      </c>
      <c r="F74" s="130">
        <v>281.16509965</v>
      </c>
      <c r="G74" s="130">
        <v>227.03382979</v>
      </c>
      <c r="H74" s="130">
        <v>694.05025464000005</v>
      </c>
      <c r="I74" s="130">
        <v>29.562069789999999</v>
      </c>
      <c r="J74" s="130">
        <v>61.542021900000002</v>
      </c>
      <c r="K74" s="130">
        <v>602.94616295000003</v>
      </c>
      <c r="L74" s="130">
        <v>853.20990978999998</v>
      </c>
      <c r="M74" s="130">
        <v>160.85803465999999</v>
      </c>
      <c r="N74" s="130">
        <v>8.6825583500000008</v>
      </c>
      <c r="O74" s="130">
        <v>8.3274333800000004</v>
      </c>
      <c r="P74" s="130">
        <v>143.84804292999999</v>
      </c>
      <c r="Q74" s="130">
        <v>692.35187513000005</v>
      </c>
      <c r="R74" s="130">
        <v>26.19499807</v>
      </c>
      <c r="S74" s="130">
        <v>9.2984875700000007</v>
      </c>
      <c r="T74" s="130">
        <v>656.85838949000004</v>
      </c>
      <c r="U74" s="130">
        <v>51.417638439999998</v>
      </c>
      <c r="V74" s="130">
        <v>1016.22796257</v>
      </c>
      <c r="W74" s="130"/>
      <c r="X74" s="130"/>
      <c r="Y74" s="130"/>
      <c r="Z74" s="130"/>
      <c r="AA74" s="130"/>
      <c r="AB74" s="130"/>
    </row>
    <row r="75" spans="1:28" hidden="1" outlineLevel="1">
      <c r="A75" s="9">
        <v>42491</v>
      </c>
      <c r="B75" s="130">
        <v>2799.7140997900001</v>
      </c>
      <c r="C75" s="130">
        <v>1900.9300338400001</v>
      </c>
      <c r="D75" s="130">
        <v>1212.7724072200001</v>
      </c>
      <c r="E75" s="130">
        <v>725.68408351999994</v>
      </c>
      <c r="F75" s="130">
        <v>261.84430053</v>
      </c>
      <c r="G75" s="130">
        <v>225.24402316999999</v>
      </c>
      <c r="H75" s="130">
        <v>688.15762661999997</v>
      </c>
      <c r="I75" s="130">
        <v>29.665716329999999</v>
      </c>
      <c r="J75" s="130">
        <v>62.2816695</v>
      </c>
      <c r="K75" s="130">
        <v>596.21024078999994</v>
      </c>
      <c r="L75" s="130">
        <v>843.31241521000004</v>
      </c>
      <c r="M75" s="130">
        <v>158.68026795</v>
      </c>
      <c r="N75" s="130">
        <v>8.6958226500000002</v>
      </c>
      <c r="O75" s="130">
        <v>8.0702198500000009</v>
      </c>
      <c r="P75" s="130">
        <v>141.91422545</v>
      </c>
      <c r="Q75" s="130">
        <v>684.63214726000001</v>
      </c>
      <c r="R75" s="130">
        <v>26.34729609</v>
      </c>
      <c r="S75" s="130">
        <v>9.2861525700000005</v>
      </c>
      <c r="T75" s="130">
        <v>648.99869860000001</v>
      </c>
      <c r="U75" s="130">
        <v>55.471650740000001</v>
      </c>
      <c r="V75" s="130">
        <v>1002.56741344</v>
      </c>
      <c r="W75" s="130"/>
      <c r="X75" s="130"/>
      <c r="Y75" s="130"/>
      <c r="Z75" s="130"/>
      <c r="AA75" s="130"/>
      <c r="AB75" s="130"/>
    </row>
    <row r="76" spans="1:28" hidden="1" outlineLevel="1">
      <c r="A76" s="9">
        <v>42522</v>
      </c>
      <c r="B76" s="130">
        <v>2809.8822507599998</v>
      </c>
      <c r="C76" s="130">
        <v>1899.92404702</v>
      </c>
      <c r="D76" s="130">
        <v>1224.6708075399999</v>
      </c>
      <c r="E76" s="130">
        <v>725.02396863000001</v>
      </c>
      <c r="F76" s="130">
        <v>270.70529195</v>
      </c>
      <c r="G76" s="130">
        <v>228.94154696000001</v>
      </c>
      <c r="H76" s="130">
        <v>675.25323948000005</v>
      </c>
      <c r="I76" s="130">
        <v>29.286575729999999</v>
      </c>
      <c r="J76" s="130">
        <v>61.452643000000002</v>
      </c>
      <c r="K76" s="130">
        <v>584.51402074999999</v>
      </c>
      <c r="L76" s="130">
        <v>850.68515581999998</v>
      </c>
      <c r="M76" s="130">
        <v>179.73099149000001</v>
      </c>
      <c r="N76" s="130">
        <v>8.9019687300000001</v>
      </c>
      <c r="O76" s="130">
        <v>7.8897054300000002</v>
      </c>
      <c r="P76" s="130">
        <v>162.93931732999999</v>
      </c>
      <c r="Q76" s="130">
        <v>670.95416433000003</v>
      </c>
      <c r="R76" s="130">
        <v>26.285732370000002</v>
      </c>
      <c r="S76" s="130">
        <v>9.1660629799999995</v>
      </c>
      <c r="T76" s="130">
        <v>635.50236898000003</v>
      </c>
      <c r="U76" s="130">
        <v>59.273047920000003</v>
      </c>
      <c r="V76" s="130">
        <v>1011.62701433</v>
      </c>
      <c r="W76" s="130"/>
      <c r="X76" s="130"/>
      <c r="Y76" s="130"/>
      <c r="Z76" s="130"/>
      <c r="AA76" s="130"/>
      <c r="AB76" s="130"/>
    </row>
    <row r="77" spans="1:28" hidden="1" outlineLevel="1">
      <c r="A77" s="9">
        <v>42552</v>
      </c>
      <c r="B77" s="130">
        <v>2661.6371789899999</v>
      </c>
      <c r="C77" s="130">
        <v>1813.2538493699999</v>
      </c>
      <c r="D77" s="130">
        <v>1172.1037606299999</v>
      </c>
      <c r="E77" s="130">
        <v>707.08325280999998</v>
      </c>
      <c r="F77" s="130">
        <v>270.05694612000002</v>
      </c>
      <c r="G77" s="130">
        <v>194.96356170000001</v>
      </c>
      <c r="H77" s="130">
        <v>641.15008874</v>
      </c>
      <c r="I77" s="130">
        <v>29.141549130000001</v>
      </c>
      <c r="J77" s="130">
        <v>57.956740349999997</v>
      </c>
      <c r="K77" s="130">
        <v>554.05179926000005</v>
      </c>
      <c r="L77" s="130">
        <v>791.68157284999995</v>
      </c>
      <c r="M77" s="130">
        <v>145.58031774</v>
      </c>
      <c r="N77" s="130">
        <v>8.7102638799999994</v>
      </c>
      <c r="O77" s="130">
        <v>7.5620790199999997</v>
      </c>
      <c r="P77" s="130">
        <v>129.30797484000001</v>
      </c>
      <c r="Q77" s="130">
        <v>646.10125511000001</v>
      </c>
      <c r="R77" s="130">
        <v>26.23437011</v>
      </c>
      <c r="S77" s="130">
        <v>7.2508772700000002</v>
      </c>
      <c r="T77" s="130">
        <v>612.61600772999998</v>
      </c>
      <c r="U77" s="130">
        <v>56.701756770000003</v>
      </c>
      <c r="V77" s="130">
        <v>916.64741677999996</v>
      </c>
      <c r="W77" s="130"/>
      <c r="X77" s="130"/>
      <c r="Y77" s="130"/>
      <c r="Z77" s="130"/>
      <c r="AA77" s="130"/>
      <c r="AB77" s="130"/>
    </row>
    <row r="78" spans="1:28" hidden="1" outlineLevel="1">
      <c r="A78" s="9">
        <v>42583</v>
      </c>
      <c r="B78" s="130">
        <v>2747.0077649099999</v>
      </c>
      <c r="C78" s="130">
        <v>1882.53554343</v>
      </c>
      <c r="D78" s="130">
        <v>1221.9299394699999</v>
      </c>
      <c r="E78" s="130">
        <v>751.74860622999995</v>
      </c>
      <c r="F78" s="130">
        <v>275.36678482000002</v>
      </c>
      <c r="G78" s="130">
        <v>194.81454841999999</v>
      </c>
      <c r="H78" s="130">
        <v>660.60560396000005</v>
      </c>
      <c r="I78" s="130">
        <v>30.351438559999998</v>
      </c>
      <c r="J78" s="130">
        <v>59.483747340000001</v>
      </c>
      <c r="K78" s="130">
        <v>570.77041806</v>
      </c>
      <c r="L78" s="130">
        <v>806.90035702</v>
      </c>
      <c r="M78" s="130">
        <v>145.69014353</v>
      </c>
      <c r="N78" s="130">
        <v>8.6210539900000001</v>
      </c>
      <c r="O78" s="130">
        <v>6.3361272099999999</v>
      </c>
      <c r="P78" s="130">
        <v>130.73296232999999</v>
      </c>
      <c r="Q78" s="130">
        <v>661.21021349</v>
      </c>
      <c r="R78" s="130">
        <v>27.299334850000001</v>
      </c>
      <c r="S78" s="130">
        <v>7.4092157700000003</v>
      </c>
      <c r="T78" s="130">
        <v>626.50166287000002</v>
      </c>
      <c r="U78" s="130">
        <v>57.57186446</v>
      </c>
      <c r="V78" s="130">
        <v>930.47349821</v>
      </c>
      <c r="W78" s="130"/>
      <c r="X78" s="130"/>
      <c r="Y78" s="130"/>
      <c r="Z78" s="130"/>
      <c r="AA78" s="130"/>
      <c r="AB78" s="130"/>
    </row>
    <row r="79" spans="1:28" hidden="1" outlineLevel="1">
      <c r="A79" s="9">
        <v>42614</v>
      </c>
      <c r="B79" s="130">
        <v>2726.2050324900001</v>
      </c>
      <c r="C79" s="130">
        <v>1861.1117036999999</v>
      </c>
      <c r="D79" s="130">
        <v>1206.4885546</v>
      </c>
      <c r="E79" s="130">
        <v>740.79983245999995</v>
      </c>
      <c r="F79" s="130">
        <v>273.69915342000002</v>
      </c>
      <c r="G79" s="130">
        <v>191.98956871999999</v>
      </c>
      <c r="H79" s="130">
        <v>654.62314909999998</v>
      </c>
      <c r="I79" s="130">
        <v>30.672225009999998</v>
      </c>
      <c r="J79" s="130">
        <v>58.159580730000002</v>
      </c>
      <c r="K79" s="130">
        <v>565.79134336000004</v>
      </c>
      <c r="L79" s="130">
        <v>806.34535333999997</v>
      </c>
      <c r="M79" s="130">
        <v>144.20878711</v>
      </c>
      <c r="N79" s="130">
        <v>8.4969616699999992</v>
      </c>
      <c r="O79" s="130">
        <v>6.3610625299999999</v>
      </c>
      <c r="P79" s="130">
        <v>129.35076290999999</v>
      </c>
      <c r="Q79" s="130">
        <v>662.13656622999997</v>
      </c>
      <c r="R79" s="130">
        <v>27.720625850000001</v>
      </c>
      <c r="S79" s="130">
        <v>7.4632977</v>
      </c>
      <c r="T79" s="130">
        <v>626.95264268000005</v>
      </c>
      <c r="U79" s="130">
        <v>58.747975449999998</v>
      </c>
      <c r="V79" s="130">
        <v>930.28698102999999</v>
      </c>
      <c r="W79" s="130"/>
      <c r="X79" s="130"/>
      <c r="Y79" s="130"/>
      <c r="Z79" s="130"/>
      <c r="AA79" s="130"/>
      <c r="AB79" s="130"/>
    </row>
    <row r="80" spans="1:28" hidden="1" outlineLevel="1">
      <c r="A80" s="9">
        <v>42644</v>
      </c>
      <c r="B80" s="130">
        <v>2698.02319558</v>
      </c>
      <c r="C80" s="130">
        <v>1856.15719726</v>
      </c>
      <c r="D80" s="130">
        <v>1215.54940207</v>
      </c>
      <c r="E80" s="130">
        <v>749.34128837000003</v>
      </c>
      <c r="F80" s="130">
        <v>274.74799669999999</v>
      </c>
      <c r="G80" s="130">
        <v>191.460117</v>
      </c>
      <c r="H80" s="130">
        <v>640.60779519000005</v>
      </c>
      <c r="I80" s="130">
        <v>29.80346728</v>
      </c>
      <c r="J80" s="130">
        <v>57.181029109999997</v>
      </c>
      <c r="K80" s="130">
        <v>553.62329880000004</v>
      </c>
      <c r="L80" s="130">
        <v>790.47249080999995</v>
      </c>
      <c r="M80" s="130">
        <v>142.03014651000001</v>
      </c>
      <c r="N80" s="130">
        <v>8.4732667799999994</v>
      </c>
      <c r="O80" s="130">
        <v>6.1285137499999998</v>
      </c>
      <c r="P80" s="130">
        <v>127.42836598</v>
      </c>
      <c r="Q80" s="130">
        <v>648.44234429999995</v>
      </c>
      <c r="R80" s="130">
        <v>27.393481229999999</v>
      </c>
      <c r="S80" s="130">
        <v>7.3201414600000003</v>
      </c>
      <c r="T80" s="130">
        <v>613.72872160999998</v>
      </c>
      <c r="U80" s="130">
        <v>51.393507509999999</v>
      </c>
      <c r="V80" s="130">
        <v>907.22282658999995</v>
      </c>
      <c r="W80" s="130"/>
      <c r="X80" s="130"/>
      <c r="Y80" s="130"/>
      <c r="Z80" s="130"/>
      <c r="AA80" s="130"/>
      <c r="AB80" s="130"/>
    </row>
    <row r="81" spans="1:28" hidden="1" outlineLevel="1">
      <c r="A81" s="9">
        <v>42675</v>
      </c>
      <c r="B81" s="130">
        <v>2673.1026602500001</v>
      </c>
      <c r="C81" s="130">
        <v>1837.5147019799999</v>
      </c>
      <c r="D81" s="130">
        <v>1217.4780494300001</v>
      </c>
      <c r="E81" s="130">
        <v>748.08714110999995</v>
      </c>
      <c r="F81" s="130">
        <v>282.33813106000002</v>
      </c>
      <c r="G81" s="130">
        <v>187.05277726</v>
      </c>
      <c r="H81" s="130">
        <v>620.03665254999999</v>
      </c>
      <c r="I81" s="130">
        <v>29.581817210000001</v>
      </c>
      <c r="J81" s="130">
        <v>57.347665900000003</v>
      </c>
      <c r="K81" s="130">
        <v>533.10716944000001</v>
      </c>
      <c r="L81" s="130">
        <v>787.19036577999998</v>
      </c>
      <c r="M81" s="130">
        <v>141.71307289999999</v>
      </c>
      <c r="N81" s="130">
        <v>8.7390283800000006</v>
      </c>
      <c r="O81" s="130">
        <v>7.4875724699999999</v>
      </c>
      <c r="P81" s="130">
        <v>125.48647205</v>
      </c>
      <c r="Q81" s="130">
        <v>645.47729288000005</v>
      </c>
      <c r="R81" s="130">
        <v>26.675857239999999</v>
      </c>
      <c r="S81" s="130">
        <v>7.3292321100000004</v>
      </c>
      <c r="T81" s="130">
        <v>611.47220353</v>
      </c>
      <c r="U81" s="130">
        <v>48.397592490000001</v>
      </c>
      <c r="V81" s="130">
        <v>899.88763433999998</v>
      </c>
      <c r="W81" s="130"/>
      <c r="X81" s="130"/>
      <c r="Y81" s="130"/>
      <c r="Z81" s="130"/>
      <c r="AA81" s="130"/>
      <c r="AB81" s="130"/>
    </row>
    <row r="82" spans="1:28" hidden="1" outlineLevel="1">
      <c r="A82" s="9">
        <v>42705</v>
      </c>
      <c r="B82" s="130">
        <v>2702.0494770099999</v>
      </c>
      <c r="C82" s="130">
        <v>1842.16944442</v>
      </c>
      <c r="D82" s="130">
        <v>1189.0949932799999</v>
      </c>
      <c r="E82" s="130">
        <v>740.05011537999997</v>
      </c>
      <c r="F82" s="130">
        <v>266.63979965999999</v>
      </c>
      <c r="G82" s="130">
        <v>182.40507823999999</v>
      </c>
      <c r="H82" s="130">
        <v>653.07445113999995</v>
      </c>
      <c r="I82" s="130">
        <v>32.484698969999997</v>
      </c>
      <c r="J82" s="130">
        <v>60.532926420000003</v>
      </c>
      <c r="K82" s="130">
        <v>560.05682575000003</v>
      </c>
      <c r="L82" s="130">
        <v>810.78649223000002</v>
      </c>
      <c r="M82" s="130">
        <v>136.98269597999999</v>
      </c>
      <c r="N82" s="130">
        <v>11.555984649999999</v>
      </c>
      <c r="O82" s="130">
        <v>7.8137033899999997</v>
      </c>
      <c r="P82" s="130">
        <v>117.61300794</v>
      </c>
      <c r="Q82" s="130">
        <v>673.80379625</v>
      </c>
      <c r="R82" s="130">
        <v>71.768384220000002</v>
      </c>
      <c r="S82" s="130">
        <v>7.6668278599999997</v>
      </c>
      <c r="T82" s="130">
        <v>594.36858416999996</v>
      </c>
      <c r="U82" s="130">
        <v>49.093540359999999</v>
      </c>
      <c r="V82" s="130">
        <v>925.51924546999999</v>
      </c>
      <c r="W82" s="130"/>
      <c r="X82" s="130"/>
      <c r="Y82" s="130"/>
      <c r="Z82" s="130"/>
      <c r="AA82" s="130"/>
      <c r="AB82" s="130"/>
    </row>
    <row r="83" spans="1:28" hidden="1" outlineLevel="1">
      <c r="A83" s="9">
        <v>42736</v>
      </c>
      <c r="B83" s="130">
        <v>2712.7171220599998</v>
      </c>
      <c r="C83" s="130">
        <v>1858.6311190599999</v>
      </c>
      <c r="D83" s="130">
        <v>1209.48156819</v>
      </c>
      <c r="E83" s="130">
        <v>758.10000342000001</v>
      </c>
      <c r="F83" s="130">
        <v>271.33730613</v>
      </c>
      <c r="G83" s="130">
        <v>180.04425864000001</v>
      </c>
      <c r="H83" s="130">
        <v>649.14955086999998</v>
      </c>
      <c r="I83" s="130">
        <v>32.450553669999998</v>
      </c>
      <c r="J83" s="130">
        <v>60.262055429999997</v>
      </c>
      <c r="K83" s="130">
        <v>556.43694176999998</v>
      </c>
      <c r="L83" s="130">
        <v>806.29147950000004</v>
      </c>
      <c r="M83" s="130">
        <v>137.44185325999999</v>
      </c>
      <c r="N83" s="130">
        <v>11.59253839</v>
      </c>
      <c r="O83" s="130">
        <v>7.7256153999999997</v>
      </c>
      <c r="P83" s="130">
        <v>118.12369947000001</v>
      </c>
      <c r="Q83" s="130">
        <v>668.84962624000002</v>
      </c>
      <c r="R83" s="130">
        <v>70.959704430000002</v>
      </c>
      <c r="S83" s="130">
        <v>7.6500926500000004</v>
      </c>
      <c r="T83" s="130">
        <v>590.23982916</v>
      </c>
      <c r="U83" s="130">
        <v>47.794523499999997</v>
      </c>
      <c r="V83" s="130">
        <v>760.43756639000003</v>
      </c>
      <c r="W83" s="130"/>
      <c r="X83" s="130"/>
      <c r="Y83" s="130"/>
      <c r="Z83" s="130"/>
      <c r="AA83" s="130"/>
      <c r="AB83" s="130"/>
    </row>
    <row r="84" spans="1:28" hidden="1" outlineLevel="1">
      <c r="A84" s="9">
        <v>42767</v>
      </c>
      <c r="B84" s="130">
        <v>2784.73593729</v>
      </c>
      <c r="C84" s="130">
        <v>1940.09597358</v>
      </c>
      <c r="D84" s="130">
        <v>1297.18249154</v>
      </c>
      <c r="E84" s="130">
        <v>849.70705471999997</v>
      </c>
      <c r="F84" s="130">
        <v>270.54641624999999</v>
      </c>
      <c r="G84" s="130">
        <v>176.92902057000001</v>
      </c>
      <c r="H84" s="130">
        <v>642.91348203999996</v>
      </c>
      <c r="I84" s="130">
        <v>32.367615020000002</v>
      </c>
      <c r="J84" s="130">
        <v>59.76031193</v>
      </c>
      <c r="K84" s="130">
        <v>550.78555509</v>
      </c>
      <c r="L84" s="130">
        <v>793.18876511999997</v>
      </c>
      <c r="M84" s="130">
        <v>140.40145165000001</v>
      </c>
      <c r="N84" s="130">
        <v>11.631903940000001</v>
      </c>
      <c r="O84" s="130">
        <v>7.7130805100000002</v>
      </c>
      <c r="P84" s="130">
        <v>121.0564672</v>
      </c>
      <c r="Q84" s="130">
        <v>652.78731346999996</v>
      </c>
      <c r="R84" s="130">
        <v>69.667764969999993</v>
      </c>
      <c r="S84" s="130">
        <v>6.8063272899999996</v>
      </c>
      <c r="T84" s="130">
        <v>576.31322121000005</v>
      </c>
      <c r="U84" s="130">
        <v>51.451198589999997</v>
      </c>
      <c r="V84" s="130">
        <v>756.37298377000002</v>
      </c>
      <c r="W84" s="130"/>
      <c r="X84" s="130"/>
      <c r="Y84" s="130"/>
      <c r="Z84" s="130"/>
      <c r="AA84" s="130"/>
      <c r="AB84" s="130"/>
    </row>
    <row r="85" spans="1:28" hidden="1" outlineLevel="1">
      <c r="A85" s="9">
        <v>42795</v>
      </c>
      <c r="B85" s="130">
        <v>2837.6360191200001</v>
      </c>
      <c r="C85" s="130">
        <v>2007.46838469</v>
      </c>
      <c r="D85" s="130">
        <v>1373.44326202</v>
      </c>
      <c r="E85" s="130">
        <v>908.12114028999997</v>
      </c>
      <c r="F85" s="130">
        <v>287.14437633</v>
      </c>
      <c r="G85" s="130">
        <v>178.17774539999999</v>
      </c>
      <c r="H85" s="130">
        <v>634.02512266999997</v>
      </c>
      <c r="I85" s="130">
        <v>1.39949649</v>
      </c>
      <c r="J85" s="130">
        <v>75.176722780000006</v>
      </c>
      <c r="K85" s="130">
        <v>557.44890339999995</v>
      </c>
      <c r="L85" s="130">
        <v>776.81162582000002</v>
      </c>
      <c r="M85" s="130">
        <v>140.43058114999999</v>
      </c>
      <c r="N85" s="130">
        <v>5.2759199600000004</v>
      </c>
      <c r="O85" s="130">
        <v>6.1750216</v>
      </c>
      <c r="P85" s="130">
        <v>128.97963959000001</v>
      </c>
      <c r="Q85" s="130">
        <v>636.38104467000005</v>
      </c>
      <c r="R85" s="130">
        <v>17.46191932</v>
      </c>
      <c r="S85" s="130">
        <v>9.69773481</v>
      </c>
      <c r="T85" s="130">
        <v>609.22139054000002</v>
      </c>
      <c r="U85" s="130">
        <v>53.356008610000004</v>
      </c>
      <c r="V85" s="130">
        <v>748.31793191999998</v>
      </c>
      <c r="W85" s="130"/>
      <c r="X85" s="130"/>
      <c r="Y85" s="130"/>
      <c r="Z85" s="130"/>
      <c r="AA85" s="130"/>
      <c r="AB85" s="130"/>
    </row>
    <row r="86" spans="1:28" hidden="1" outlineLevel="1">
      <c r="A86" s="9">
        <v>42826</v>
      </c>
      <c r="B86" s="130">
        <v>2821.8811807699999</v>
      </c>
      <c r="C86" s="130">
        <v>2003.7348628300001</v>
      </c>
      <c r="D86" s="130">
        <v>1381.34600338</v>
      </c>
      <c r="E86" s="130">
        <v>912.30246162000003</v>
      </c>
      <c r="F86" s="130">
        <v>290.65280977999998</v>
      </c>
      <c r="G86" s="130">
        <v>178.39073198</v>
      </c>
      <c r="H86" s="130">
        <v>622.38885945000004</v>
      </c>
      <c r="I86" s="130">
        <v>2.4084267700000002</v>
      </c>
      <c r="J86" s="130">
        <v>73.906848429999997</v>
      </c>
      <c r="K86" s="130">
        <v>546.07358424999995</v>
      </c>
      <c r="L86" s="130">
        <v>763.25323490999995</v>
      </c>
      <c r="M86" s="130">
        <v>138.30888354999999</v>
      </c>
      <c r="N86" s="130">
        <v>8.1204494700000005</v>
      </c>
      <c r="O86" s="130">
        <v>6.2661096699999996</v>
      </c>
      <c r="P86" s="130">
        <v>123.92232441</v>
      </c>
      <c r="Q86" s="130">
        <v>624.94435136000004</v>
      </c>
      <c r="R86" s="130">
        <v>56.036035060000003</v>
      </c>
      <c r="S86" s="130">
        <v>9.5510769700000004</v>
      </c>
      <c r="T86" s="130">
        <v>559.35723932999997</v>
      </c>
      <c r="U86" s="130">
        <v>54.89308303</v>
      </c>
      <c r="V86" s="130">
        <v>709.62045444</v>
      </c>
      <c r="W86" s="130"/>
      <c r="X86" s="130"/>
      <c r="Y86" s="130"/>
      <c r="Z86" s="130"/>
      <c r="AA86" s="130"/>
      <c r="AB86" s="130"/>
    </row>
    <row r="87" spans="1:28" hidden="1" outlineLevel="1">
      <c r="A87" s="9">
        <v>42856</v>
      </c>
      <c r="B87" s="130">
        <v>2858.2699867699998</v>
      </c>
      <c r="C87" s="130">
        <v>2044.2784735499999</v>
      </c>
      <c r="D87" s="130">
        <v>1428.1316619700001</v>
      </c>
      <c r="E87" s="130">
        <v>945.53539620000004</v>
      </c>
      <c r="F87" s="130">
        <v>301.79055427999998</v>
      </c>
      <c r="G87" s="130">
        <v>180.80571148999999</v>
      </c>
      <c r="H87" s="130">
        <v>616.14681157999996</v>
      </c>
      <c r="I87" s="130">
        <v>2.4090013899999998</v>
      </c>
      <c r="J87" s="130">
        <v>73.369206180000006</v>
      </c>
      <c r="K87" s="130">
        <v>540.36860401000001</v>
      </c>
      <c r="L87" s="130">
        <v>752.02977022000005</v>
      </c>
      <c r="M87" s="130">
        <v>139.99094719999999</v>
      </c>
      <c r="N87" s="130">
        <v>7.8205339299999999</v>
      </c>
      <c r="O87" s="130">
        <v>6.3878908699999997</v>
      </c>
      <c r="P87" s="130">
        <v>125.7825224</v>
      </c>
      <c r="Q87" s="130">
        <v>612.03882302</v>
      </c>
      <c r="R87" s="130">
        <v>54.112405940000002</v>
      </c>
      <c r="S87" s="130">
        <v>9.4738787599999998</v>
      </c>
      <c r="T87" s="130">
        <v>548.45253832000003</v>
      </c>
      <c r="U87" s="130">
        <v>61.961742999999998</v>
      </c>
      <c r="V87" s="130">
        <v>695.85381353000002</v>
      </c>
      <c r="W87" s="130"/>
      <c r="X87" s="130"/>
      <c r="Y87" s="130"/>
      <c r="Z87" s="130"/>
      <c r="AA87" s="130"/>
      <c r="AB87" s="130"/>
    </row>
    <row r="88" spans="1:28" hidden="1" outlineLevel="1">
      <c r="A88" s="9">
        <v>42887</v>
      </c>
      <c r="B88" s="130">
        <v>2856.8431874299999</v>
      </c>
      <c r="C88" s="130">
        <v>2057.2360074399999</v>
      </c>
      <c r="D88" s="130">
        <v>1449.7745960699999</v>
      </c>
      <c r="E88" s="130">
        <v>901.94367947000001</v>
      </c>
      <c r="F88" s="130">
        <v>365.96631617000003</v>
      </c>
      <c r="G88" s="130">
        <v>181.86460043</v>
      </c>
      <c r="H88" s="130">
        <v>607.46141136999995</v>
      </c>
      <c r="I88" s="130">
        <v>1.85040922</v>
      </c>
      <c r="J88" s="130">
        <v>72.669097679999993</v>
      </c>
      <c r="K88" s="130">
        <v>532.94190447000005</v>
      </c>
      <c r="L88" s="130">
        <v>737.11778758000003</v>
      </c>
      <c r="M88" s="130">
        <v>137.69914265</v>
      </c>
      <c r="N88" s="130">
        <v>7.4524377499999996</v>
      </c>
      <c r="O88" s="130">
        <v>6.2606378500000002</v>
      </c>
      <c r="P88" s="130">
        <v>123.98606705</v>
      </c>
      <c r="Q88" s="130">
        <v>599.41864493000003</v>
      </c>
      <c r="R88" s="130">
        <v>51.897217380000001</v>
      </c>
      <c r="S88" s="130">
        <v>9.3961438699999995</v>
      </c>
      <c r="T88" s="130">
        <v>538.12528368000005</v>
      </c>
      <c r="U88" s="130">
        <v>62.489392410000001</v>
      </c>
      <c r="V88" s="130">
        <v>654.02567480000005</v>
      </c>
      <c r="W88" s="130"/>
      <c r="X88" s="130"/>
      <c r="Y88" s="130"/>
      <c r="Z88" s="130"/>
      <c r="AA88" s="130"/>
      <c r="AB88" s="130"/>
    </row>
    <row r="89" spans="1:28" hidden="1" outlineLevel="1">
      <c r="A89" s="9">
        <v>42917</v>
      </c>
      <c r="B89" s="130">
        <v>2882.75157072</v>
      </c>
      <c r="C89" s="130">
        <v>2099.7198158000001</v>
      </c>
      <c r="D89" s="130">
        <v>1496.91406981</v>
      </c>
      <c r="E89" s="130">
        <v>966.09052716999997</v>
      </c>
      <c r="F89" s="130">
        <v>345.87946543999999</v>
      </c>
      <c r="G89" s="130">
        <v>184.94407720000001</v>
      </c>
      <c r="H89" s="130">
        <v>602.80574598999999</v>
      </c>
      <c r="I89" s="130">
        <v>0.81960383000000003</v>
      </c>
      <c r="J89" s="130">
        <v>72.571900170000006</v>
      </c>
      <c r="K89" s="130">
        <v>529.41424199000005</v>
      </c>
      <c r="L89" s="130">
        <v>716.57633626999996</v>
      </c>
      <c r="M89" s="130">
        <v>132.11547358000001</v>
      </c>
      <c r="N89" s="130">
        <v>0.10786264</v>
      </c>
      <c r="O89" s="130">
        <v>6.1832574500000002</v>
      </c>
      <c r="P89" s="130">
        <v>125.82435348999999</v>
      </c>
      <c r="Q89" s="130">
        <v>584.46086269</v>
      </c>
      <c r="R89" s="130">
        <v>17.269627870000001</v>
      </c>
      <c r="S89" s="130">
        <v>9.3319089399999999</v>
      </c>
      <c r="T89" s="130">
        <v>557.85932588000003</v>
      </c>
      <c r="U89" s="130">
        <v>66.455418649999999</v>
      </c>
      <c r="V89" s="130">
        <v>667.79361926000001</v>
      </c>
      <c r="W89" s="130"/>
      <c r="X89" s="130"/>
      <c r="Y89" s="130"/>
      <c r="Z89" s="130"/>
      <c r="AA89" s="130"/>
      <c r="AB89" s="130"/>
    </row>
    <row r="90" spans="1:28" hidden="1" outlineLevel="1">
      <c r="A90" s="9">
        <v>42948</v>
      </c>
      <c r="B90" s="130">
        <v>2917.7035719099999</v>
      </c>
      <c r="C90" s="130">
        <v>2146.9798525299998</v>
      </c>
      <c r="D90" s="130">
        <v>1558.9087578000001</v>
      </c>
      <c r="E90" s="130">
        <v>1015.73898116</v>
      </c>
      <c r="F90" s="130">
        <v>359.81155873</v>
      </c>
      <c r="G90" s="130">
        <v>183.35821791000001</v>
      </c>
      <c r="H90" s="130">
        <v>588.07109473000003</v>
      </c>
      <c r="I90" s="130">
        <v>0.80942608999999999</v>
      </c>
      <c r="J90" s="130">
        <v>71.632995440000002</v>
      </c>
      <c r="K90" s="130">
        <v>515.62867319999998</v>
      </c>
      <c r="L90" s="130">
        <v>705.21426577</v>
      </c>
      <c r="M90" s="130">
        <v>131.53323635999999</v>
      </c>
      <c r="N90" s="130">
        <v>0.10908482</v>
      </c>
      <c r="O90" s="130">
        <v>6.0096643099999998</v>
      </c>
      <c r="P90" s="130">
        <v>125.41448723000001</v>
      </c>
      <c r="Q90" s="130">
        <v>573.68102940999995</v>
      </c>
      <c r="R90" s="130">
        <v>17.170472289999999</v>
      </c>
      <c r="S90" s="130">
        <v>9.0960660900000008</v>
      </c>
      <c r="T90" s="130">
        <v>547.41449103000002</v>
      </c>
      <c r="U90" s="130">
        <v>65.509453609999994</v>
      </c>
      <c r="V90" s="130">
        <v>649.20229588999996</v>
      </c>
      <c r="W90" s="130"/>
      <c r="X90" s="130"/>
      <c r="Y90" s="130"/>
      <c r="Z90" s="130"/>
      <c r="AA90" s="130"/>
      <c r="AB90" s="130"/>
    </row>
    <row r="91" spans="1:28" hidden="1" outlineLevel="1">
      <c r="A91" s="9">
        <v>42979</v>
      </c>
      <c r="B91" s="130">
        <v>2978.5039619600002</v>
      </c>
      <c r="C91" s="130">
        <v>2194.04754168</v>
      </c>
      <c r="D91" s="130">
        <v>1594.50995463</v>
      </c>
      <c r="E91" s="130">
        <v>1038.9728686999999</v>
      </c>
      <c r="F91" s="130">
        <v>371.53316194000001</v>
      </c>
      <c r="G91" s="130">
        <v>184.00392399</v>
      </c>
      <c r="H91" s="130">
        <v>599.53758704999996</v>
      </c>
      <c r="I91" s="130">
        <v>0.82000819000000003</v>
      </c>
      <c r="J91" s="130">
        <v>72.286497769999997</v>
      </c>
      <c r="K91" s="130">
        <v>526.43108109000002</v>
      </c>
      <c r="L91" s="130">
        <v>712.14731165000001</v>
      </c>
      <c r="M91" s="130">
        <v>130.54687057999999</v>
      </c>
      <c r="N91" s="130">
        <v>0.10786264</v>
      </c>
      <c r="O91" s="130">
        <v>5.8857471800000001</v>
      </c>
      <c r="P91" s="130">
        <v>124.55326076</v>
      </c>
      <c r="Q91" s="130">
        <v>581.60044106999999</v>
      </c>
      <c r="R91" s="130">
        <v>17.546823620000001</v>
      </c>
      <c r="S91" s="130">
        <v>9.3191830299999996</v>
      </c>
      <c r="T91" s="130">
        <v>554.73443441999996</v>
      </c>
      <c r="U91" s="130">
        <v>72.309108629999997</v>
      </c>
      <c r="V91" s="130">
        <v>638.68812466999998</v>
      </c>
      <c r="W91" s="130"/>
      <c r="X91" s="130"/>
      <c r="Y91" s="130"/>
      <c r="Z91" s="130"/>
      <c r="AA91" s="130"/>
      <c r="AB91" s="130"/>
    </row>
    <row r="92" spans="1:28" hidden="1" outlineLevel="1">
      <c r="A92" s="9">
        <v>43009</v>
      </c>
      <c r="B92" s="130">
        <v>3024.8555908200001</v>
      </c>
      <c r="C92" s="130">
        <v>2235.7647477099999</v>
      </c>
      <c r="D92" s="130">
        <v>1633.5683630999999</v>
      </c>
      <c r="E92" s="130">
        <v>1076.4641784</v>
      </c>
      <c r="F92" s="130">
        <v>372.00511621999999</v>
      </c>
      <c r="G92" s="130">
        <v>185.09906848</v>
      </c>
      <c r="H92" s="130">
        <v>602.19638461</v>
      </c>
      <c r="I92" s="130">
        <v>0.83145736000000003</v>
      </c>
      <c r="J92" s="130">
        <v>73.07803491</v>
      </c>
      <c r="K92" s="130">
        <v>528.28689234000001</v>
      </c>
      <c r="L92" s="130">
        <v>711.95273941999994</v>
      </c>
      <c r="M92" s="130">
        <v>127.76771486</v>
      </c>
      <c r="N92" s="130">
        <v>0.10786264</v>
      </c>
      <c r="O92" s="130">
        <v>5.8305383300000004</v>
      </c>
      <c r="P92" s="130">
        <v>121.82931388999999</v>
      </c>
      <c r="Q92" s="130">
        <v>584.18502455999999</v>
      </c>
      <c r="R92" s="130">
        <v>17.877378239999999</v>
      </c>
      <c r="S92" s="130">
        <v>9.4306338600000004</v>
      </c>
      <c r="T92" s="130">
        <v>556.87701245999995</v>
      </c>
      <c r="U92" s="130">
        <v>77.138103689999994</v>
      </c>
      <c r="V92" s="130">
        <v>656.12166777000004</v>
      </c>
      <c r="W92" s="130"/>
      <c r="X92" s="130"/>
      <c r="Y92" s="130"/>
      <c r="Z92" s="130"/>
      <c r="AA92" s="130"/>
      <c r="AB92" s="130"/>
    </row>
    <row r="93" spans="1:28" hidden="1" outlineLevel="1">
      <c r="A93" s="9">
        <v>43040</v>
      </c>
      <c r="B93" s="130">
        <v>2919.1564716600001</v>
      </c>
      <c r="C93" s="130">
        <v>2157.8225442299999</v>
      </c>
      <c r="D93" s="130">
        <v>1664.40758514</v>
      </c>
      <c r="E93" s="130">
        <v>1096.0788656499999</v>
      </c>
      <c r="F93" s="130">
        <v>383.88822901999998</v>
      </c>
      <c r="G93" s="130">
        <v>184.44049046999999</v>
      </c>
      <c r="H93" s="130">
        <v>493.41495909000002</v>
      </c>
      <c r="I93" s="130">
        <v>1.0762740799999999</v>
      </c>
      <c r="J93" s="130">
        <v>72.092656500000004</v>
      </c>
      <c r="K93" s="130">
        <v>420.24602850999997</v>
      </c>
      <c r="L93" s="130">
        <v>680.91209412000001</v>
      </c>
      <c r="M93" s="130">
        <v>126.23647531</v>
      </c>
      <c r="N93" s="130">
        <v>0.10786264</v>
      </c>
      <c r="O93" s="130">
        <v>5.7686782699999997</v>
      </c>
      <c r="P93" s="130">
        <v>120.3599344</v>
      </c>
      <c r="Q93" s="130">
        <v>554.67561880999995</v>
      </c>
      <c r="R93" s="130">
        <v>17.516799030000001</v>
      </c>
      <c r="S93" s="130">
        <v>9.4973381799999999</v>
      </c>
      <c r="T93" s="130">
        <v>527.6614816</v>
      </c>
      <c r="U93" s="130">
        <v>80.421833309999997</v>
      </c>
      <c r="V93" s="130">
        <v>658.92447242000003</v>
      </c>
      <c r="W93" s="130"/>
      <c r="X93" s="130"/>
      <c r="Y93" s="130"/>
      <c r="Z93" s="130"/>
      <c r="AA93" s="130"/>
      <c r="AB93" s="130"/>
    </row>
    <row r="94" spans="1:28" hidden="1" outlineLevel="1">
      <c r="A94" s="9">
        <v>43070</v>
      </c>
      <c r="B94" s="130">
        <v>3098.9741945199999</v>
      </c>
      <c r="C94" s="130">
        <v>2249.0088963799999</v>
      </c>
      <c r="D94" s="130">
        <v>1722.01644405</v>
      </c>
      <c r="E94" s="130">
        <v>948.99776917999998</v>
      </c>
      <c r="F94" s="130">
        <v>587.39212884999995</v>
      </c>
      <c r="G94" s="130">
        <v>185.62654602000001</v>
      </c>
      <c r="H94" s="130">
        <v>526.99245232999999</v>
      </c>
      <c r="I94" s="130">
        <v>0.88802334000000005</v>
      </c>
      <c r="J94" s="130">
        <v>90.926625999999999</v>
      </c>
      <c r="K94" s="130">
        <v>435.17780298999998</v>
      </c>
      <c r="L94" s="130">
        <v>760.28376089000005</v>
      </c>
      <c r="M94" s="130">
        <v>128.30987830000001</v>
      </c>
      <c r="N94" s="130">
        <v>0</v>
      </c>
      <c r="O94" s="130">
        <v>5.9269659800000003</v>
      </c>
      <c r="P94" s="130">
        <v>122.38291232</v>
      </c>
      <c r="Q94" s="130">
        <v>631.97388259000002</v>
      </c>
      <c r="R94" s="130">
        <v>18.383837700000001</v>
      </c>
      <c r="S94" s="130">
        <v>9.7646610000000003</v>
      </c>
      <c r="T94" s="130">
        <v>603.82538389000001</v>
      </c>
      <c r="U94" s="130">
        <v>89.681537250000005</v>
      </c>
      <c r="V94" s="130">
        <v>601.23065652000003</v>
      </c>
      <c r="W94" s="130"/>
      <c r="X94" s="130"/>
      <c r="Y94" s="130"/>
      <c r="Z94" s="130"/>
      <c r="AA94" s="130"/>
      <c r="AB94" s="130"/>
    </row>
    <row r="95" spans="1:28" hidden="1" outlineLevel="1">
      <c r="A95" s="9">
        <v>43101</v>
      </c>
      <c r="B95" s="130">
        <v>3174.6268163700001</v>
      </c>
      <c r="C95" s="130">
        <v>2364.2524703700001</v>
      </c>
      <c r="D95" s="130">
        <v>1791.0399358</v>
      </c>
      <c r="E95" s="130">
        <v>1141.8808449400001</v>
      </c>
      <c r="F95" s="130">
        <v>448.41644773000002</v>
      </c>
      <c r="G95" s="130">
        <v>200.74264313</v>
      </c>
      <c r="H95" s="130">
        <v>573.21253457</v>
      </c>
      <c r="I95" s="130">
        <v>6.7407267199999996</v>
      </c>
      <c r="J95" s="130">
        <v>65.276962170000004</v>
      </c>
      <c r="K95" s="130">
        <v>501.19484568000001</v>
      </c>
      <c r="L95" s="130">
        <v>711.64448482</v>
      </c>
      <c r="M95" s="130">
        <v>118.09620834</v>
      </c>
      <c r="N95" s="130">
        <v>1.0131114999999999</v>
      </c>
      <c r="O95" s="130">
        <v>5.91388392</v>
      </c>
      <c r="P95" s="130">
        <v>111.16921292000001</v>
      </c>
      <c r="Q95" s="130">
        <v>593.54827648000003</v>
      </c>
      <c r="R95" s="130">
        <v>20.666261760000001</v>
      </c>
      <c r="S95" s="130">
        <v>8.7647175900000001</v>
      </c>
      <c r="T95" s="130">
        <v>564.11729713</v>
      </c>
      <c r="U95" s="130">
        <v>98.72986118</v>
      </c>
      <c r="V95" s="130">
        <v>710.45518804000005</v>
      </c>
      <c r="W95" s="130"/>
      <c r="X95" s="130"/>
      <c r="Y95" s="130"/>
      <c r="Z95" s="130"/>
      <c r="AA95" s="130"/>
      <c r="AB95" s="130"/>
    </row>
    <row r="96" spans="1:28" hidden="1" outlineLevel="1">
      <c r="A96" s="9">
        <v>43132</v>
      </c>
      <c r="B96" s="130">
        <v>3140.7736553</v>
      </c>
      <c r="C96" s="130">
        <v>2345.1070685700001</v>
      </c>
      <c r="D96" s="130">
        <v>1794.3247447000001</v>
      </c>
      <c r="E96" s="130">
        <v>1153.4221508600001</v>
      </c>
      <c r="F96" s="130">
        <v>450.18861192999998</v>
      </c>
      <c r="G96" s="130">
        <v>190.71398191</v>
      </c>
      <c r="H96" s="130">
        <v>550.78232387000003</v>
      </c>
      <c r="I96" s="130">
        <v>0.91917114</v>
      </c>
      <c r="J96" s="130">
        <v>66.821601319999999</v>
      </c>
      <c r="K96" s="130">
        <v>483.04155141000001</v>
      </c>
      <c r="L96" s="130">
        <v>693.20593781000002</v>
      </c>
      <c r="M96" s="130">
        <v>128.62723199999999</v>
      </c>
      <c r="N96" s="130">
        <v>0.10786264</v>
      </c>
      <c r="O96" s="130">
        <v>6.38195157</v>
      </c>
      <c r="P96" s="130">
        <v>122.13741779</v>
      </c>
      <c r="Q96" s="130">
        <v>564.57870580999997</v>
      </c>
      <c r="R96" s="130">
        <v>18.030159619999999</v>
      </c>
      <c r="S96" s="130">
        <v>9.0250128600000004</v>
      </c>
      <c r="T96" s="130">
        <v>537.52353332999996</v>
      </c>
      <c r="U96" s="130">
        <v>102.46064892</v>
      </c>
      <c r="V96" s="130">
        <v>730.75331138000001</v>
      </c>
      <c r="W96" s="130"/>
      <c r="X96" s="130"/>
      <c r="Y96" s="130"/>
      <c r="Z96" s="130"/>
      <c r="AA96" s="130"/>
      <c r="AB96" s="130"/>
    </row>
    <row r="97" spans="1:28" hidden="1" outlineLevel="1">
      <c r="A97" s="9">
        <v>43160</v>
      </c>
      <c r="B97" s="130">
        <v>3183.6620203299999</v>
      </c>
      <c r="C97" s="130">
        <v>2389.9464609199999</v>
      </c>
      <c r="D97" s="130">
        <v>1844.9295247699999</v>
      </c>
      <c r="E97" s="130">
        <v>1188.76748868</v>
      </c>
      <c r="F97" s="130">
        <v>461.95142633</v>
      </c>
      <c r="G97" s="130">
        <v>194.21060976000001</v>
      </c>
      <c r="H97" s="130">
        <v>545.01693614999999</v>
      </c>
      <c r="I97" s="130">
        <v>0.90794805999999995</v>
      </c>
      <c r="J97" s="130">
        <v>66.308063070000003</v>
      </c>
      <c r="K97" s="130">
        <v>477.80092502000002</v>
      </c>
      <c r="L97" s="130">
        <v>687.11101368000004</v>
      </c>
      <c r="M97" s="130">
        <v>129.77943576000001</v>
      </c>
      <c r="N97" s="130">
        <v>0.10786301</v>
      </c>
      <c r="O97" s="130">
        <v>7.2699844200000001</v>
      </c>
      <c r="P97" s="130">
        <v>122.40158833</v>
      </c>
      <c r="Q97" s="130">
        <v>557.33157791999997</v>
      </c>
      <c r="R97" s="130">
        <v>17.859833309999999</v>
      </c>
      <c r="S97" s="130">
        <v>9.1508514099999996</v>
      </c>
      <c r="T97" s="130">
        <v>530.3208932</v>
      </c>
      <c r="U97" s="130">
        <v>106.60454573</v>
      </c>
      <c r="V97" s="130">
        <v>720.23767327999997</v>
      </c>
      <c r="W97" s="130"/>
      <c r="X97" s="130"/>
      <c r="Y97" s="130"/>
      <c r="Z97" s="130"/>
      <c r="AA97" s="130"/>
      <c r="AB97" s="130"/>
    </row>
    <row r="98" spans="1:28" hidden="1" outlineLevel="1">
      <c r="A98" s="9">
        <v>43191</v>
      </c>
      <c r="B98" s="130">
        <v>3203.8207502</v>
      </c>
      <c r="C98" s="130">
        <v>2410.0829672899999</v>
      </c>
      <c r="D98" s="130">
        <v>1881.4240126300001</v>
      </c>
      <c r="E98" s="130">
        <v>1205.57232978</v>
      </c>
      <c r="F98" s="130">
        <v>477.12907300000001</v>
      </c>
      <c r="G98" s="130">
        <v>198.72260985</v>
      </c>
      <c r="H98" s="130">
        <v>528.65895465999995</v>
      </c>
      <c r="I98" s="130">
        <v>0.90770474000000001</v>
      </c>
      <c r="J98" s="130">
        <v>64.851705710000005</v>
      </c>
      <c r="K98" s="130">
        <v>462.89954420999999</v>
      </c>
      <c r="L98" s="130">
        <v>686.66420712000001</v>
      </c>
      <c r="M98" s="130">
        <v>128.91040516999999</v>
      </c>
      <c r="N98" s="130">
        <v>0.10786295999999999</v>
      </c>
      <c r="O98" s="130">
        <v>7.9659783099999997</v>
      </c>
      <c r="P98" s="130">
        <v>120.8365639</v>
      </c>
      <c r="Q98" s="130">
        <v>557.75380195000002</v>
      </c>
      <c r="R98" s="130">
        <v>17.744241639999998</v>
      </c>
      <c r="S98" s="130">
        <v>11.206393909999999</v>
      </c>
      <c r="T98" s="130">
        <v>528.80316640000001</v>
      </c>
      <c r="U98" s="130">
        <v>107.07357579000001</v>
      </c>
      <c r="V98" s="130">
        <v>719.87224535999997</v>
      </c>
      <c r="W98" s="130"/>
      <c r="X98" s="130"/>
      <c r="Y98" s="130"/>
      <c r="Z98" s="130"/>
      <c r="AA98" s="130"/>
      <c r="AB98" s="130"/>
    </row>
    <row r="99" spans="1:28" hidden="1" outlineLevel="1">
      <c r="A99" s="9">
        <v>43221</v>
      </c>
      <c r="B99" s="130">
        <v>3280.4146818300001</v>
      </c>
      <c r="C99" s="130">
        <v>2491.1630528000001</v>
      </c>
      <c r="D99" s="130">
        <v>1971.17249829</v>
      </c>
      <c r="E99" s="130">
        <v>1243.7919570900001</v>
      </c>
      <c r="F99" s="130">
        <v>525.60284480999997</v>
      </c>
      <c r="G99" s="130">
        <v>201.77769638999999</v>
      </c>
      <c r="H99" s="130">
        <v>519.99055451000004</v>
      </c>
      <c r="I99" s="130">
        <v>0.80253017999999998</v>
      </c>
      <c r="J99" s="130">
        <v>63.272502469999999</v>
      </c>
      <c r="K99" s="130">
        <v>455.91552186000001</v>
      </c>
      <c r="L99" s="130">
        <v>682.67384380999999</v>
      </c>
      <c r="M99" s="130">
        <v>129.34639953999999</v>
      </c>
      <c r="N99" s="130">
        <v>0.10786324</v>
      </c>
      <c r="O99" s="130">
        <v>8.8195090799999996</v>
      </c>
      <c r="P99" s="130">
        <v>120.41902722</v>
      </c>
      <c r="Q99" s="130">
        <v>553.32744427</v>
      </c>
      <c r="R99" s="130">
        <v>17.685747989999999</v>
      </c>
      <c r="S99" s="130">
        <v>11.07645256</v>
      </c>
      <c r="T99" s="130">
        <v>524.56524372000001</v>
      </c>
      <c r="U99" s="130">
        <v>106.57778522</v>
      </c>
      <c r="V99" s="130">
        <v>716.79672923999999</v>
      </c>
      <c r="W99" s="130"/>
      <c r="X99" s="130"/>
      <c r="Y99" s="130"/>
      <c r="Z99" s="130"/>
      <c r="AA99" s="130"/>
      <c r="AB99" s="130"/>
    </row>
    <row r="100" spans="1:28" hidden="1" outlineLevel="1">
      <c r="A100" s="9">
        <v>43252</v>
      </c>
      <c r="B100" s="130">
        <v>3274.4545895000001</v>
      </c>
      <c r="C100" s="130">
        <v>2489.78771813</v>
      </c>
      <c r="D100" s="130">
        <v>1970.77402385</v>
      </c>
      <c r="E100" s="130">
        <v>1236.59892236</v>
      </c>
      <c r="F100" s="130">
        <v>528.43436148000001</v>
      </c>
      <c r="G100" s="130">
        <v>205.74074001</v>
      </c>
      <c r="H100" s="130">
        <v>519.01369427999998</v>
      </c>
      <c r="I100" s="130">
        <v>0.80998424000000002</v>
      </c>
      <c r="J100" s="130">
        <v>62.320197890000003</v>
      </c>
      <c r="K100" s="130">
        <v>455.88351215</v>
      </c>
      <c r="L100" s="130">
        <v>677.72037748000002</v>
      </c>
      <c r="M100" s="130">
        <v>128.08493157999999</v>
      </c>
      <c r="N100" s="130">
        <v>0.10786284</v>
      </c>
      <c r="O100" s="130">
        <v>9.0057901400000002</v>
      </c>
      <c r="P100" s="130">
        <v>118.97127860000001</v>
      </c>
      <c r="Q100" s="130">
        <v>549.63544590000004</v>
      </c>
      <c r="R100" s="130">
        <v>17.81740765</v>
      </c>
      <c r="S100" s="130">
        <v>11.117252909999999</v>
      </c>
      <c r="T100" s="130">
        <v>520.70078534000004</v>
      </c>
      <c r="U100" s="130">
        <v>106.94649389</v>
      </c>
      <c r="V100" s="130">
        <v>700.33066979</v>
      </c>
      <c r="W100" s="130"/>
      <c r="X100" s="130"/>
      <c r="Y100" s="130"/>
      <c r="Z100" s="130"/>
      <c r="AA100" s="130"/>
      <c r="AB100" s="130"/>
    </row>
    <row r="101" spans="1:28" hidden="1" outlineLevel="1">
      <c r="A101" s="9">
        <v>43282</v>
      </c>
      <c r="B101" s="130">
        <v>3356.6637367899998</v>
      </c>
      <c r="C101" s="130">
        <v>2565.1299507799999</v>
      </c>
      <c r="D101" s="130">
        <v>2043.24536524</v>
      </c>
      <c r="E101" s="130">
        <v>1282.0573610399999</v>
      </c>
      <c r="F101" s="130">
        <v>555.58680087000005</v>
      </c>
      <c r="G101" s="130">
        <v>205.60120333</v>
      </c>
      <c r="H101" s="130">
        <v>521.88458553999999</v>
      </c>
      <c r="I101" s="130">
        <v>2.3817647200000001</v>
      </c>
      <c r="J101" s="130">
        <v>63.045722069999997</v>
      </c>
      <c r="K101" s="130">
        <v>456.45709875</v>
      </c>
      <c r="L101" s="130">
        <v>684.03230054000005</v>
      </c>
      <c r="M101" s="130">
        <v>128.34844167</v>
      </c>
      <c r="N101" s="130">
        <v>0.20224299000000001</v>
      </c>
      <c r="O101" s="130">
        <v>9.3119934400000002</v>
      </c>
      <c r="P101" s="130">
        <v>118.83420524</v>
      </c>
      <c r="Q101" s="130">
        <v>555.68385886999999</v>
      </c>
      <c r="R101" s="130">
        <v>18.303395460000001</v>
      </c>
      <c r="S101" s="130">
        <v>10.63308391</v>
      </c>
      <c r="T101" s="130">
        <v>526.74737949999997</v>
      </c>
      <c r="U101" s="130">
        <v>107.50148547000001</v>
      </c>
      <c r="V101" s="130">
        <v>711.41564061999998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9">
        <v>43313</v>
      </c>
      <c r="B102" s="130">
        <v>3616.0898298900001</v>
      </c>
      <c r="C102" s="130">
        <v>2701.7910344100001</v>
      </c>
      <c r="D102" s="130">
        <v>2122.37136121</v>
      </c>
      <c r="E102" s="130">
        <v>1328.9367929699999</v>
      </c>
      <c r="F102" s="130">
        <v>581.41293509000002</v>
      </c>
      <c r="G102" s="130">
        <v>212.02163315000001</v>
      </c>
      <c r="H102" s="130">
        <v>579.41967320000003</v>
      </c>
      <c r="I102" s="130">
        <v>9.8315496299999996</v>
      </c>
      <c r="J102" s="130">
        <v>93.092667050000003</v>
      </c>
      <c r="K102" s="130">
        <v>476.49545652</v>
      </c>
      <c r="L102" s="130">
        <v>803.54747111999995</v>
      </c>
      <c r="M102" s="130">
        <v>132.0046687</v>
      </c>
      <c r="N102" s="130">
        <v>0.40193366000000003</v>
      </c>
      <c r="O102" s="130">
        <v>9.5012081399999992</v>
      </c>
      <c r="P102" s="130">
        <v>122.1015269</v>
      </c>
      <c r="Q102" s="130">
        <v>671.54280242000004</v>
      </c>
      <c r="R102" s="130">
        <v>19.337740620000002</v>
      </c>
      <c r="S102" s="130">
        <v>11.25896266</v>
      </c>
      <c r="T102" s="130">
        <v>640.94609914</v>
      </c>
      <c r="U102" s="130">
        <v>110.75132436</v>
      </c>
      <c r="V102" s="130">
        <v>740.93468860999997</v>
      </c>
      <c r="W102" s="130"/>
      <c r="X102" s="130"/>
      <c r="Y102" s="130"/>
      <c r="Z102" s="130"/>
      <c r="AA102" s="130"/>
      <c r="AB102" s="130"/>
    </row>
    <row r="103" spans="1:28" hidden="1" outlineLevel="1">
      <c r="A103" s="9">
        <v>43344</v>
      </c>
      <c r="B103" s="130">
        <v>3634.41153377</v>
      </c>
      <c r="C103" s="130">
        <v>2720.5449061300001</v>
      </c>
      <c r="D103" s="130">
        <v>2149.4604546800001</v>
      </c>
      <c r="E103" s="130">
        <v>1346.50218677</v>
      </c>
      <c r="F103" s="130">
        <v>590.06418501999997</v>
      </c>
      <c r="G103" s="130">
        <v>212.89408288999999</v>
      </c>
      <c r="H103" s="130">
        <v>571.08445144999996</v>
      </c>
      <c r="I103" s="130">
        <v>10.02362205</v>
      </c>
      <c r="J103" s="130">
        <v>93.52539969</v>
      </c>
      <c r="K103" s="130">
        <v>467.53542971000002</v>
      </c>
      <c r="L103" s="130">
        <v>800.61780223999995</v>
      </c>
      <c r="M103" s="130">
        <v>135.59846173</v>
      </c>
      <c r="N103" s="130">
        <v>0.37930747999999997</v>
      </c>
      <c r="O103" s="130">
        <v>11.419661720000001</v>
      </c>
      <c r="P103" s="130">
        <v>123.79949252999999</v>
      </c>
      <c r="Q103" s="130">
        <v>665.01934051000001</v>
      </c>
      <c r="R103" s="130">
        <v>19.277128869999999</v>
      </c>
      <c r="S103" s="130">
        <v>11.285525140000001</v>
      </c>
      <c r="T103" s="130">
        <v>634.45668650000005</v>
      </c>
      <c r="U103" s="130">
        <v>113.2488254</v>
      </c>
      <c r="V103" s="130">
        <v>750.18266144999996</v>
      </c>
      <c r="W103" s="130"/>
      <c r="X103" s="130"/>
      <c r="Y103" s="130"/>
      <c r="Z103" s="130"/>
      <c r="AA103" s="130"/>
      <c r="AB103" s="130"/>
    </row>
    <row r="104" spans="1:28" hidden="1" outlineLevel="1">
      <c r="A104" s="9">
        <v>43374</v>
      </c>
      <c r="B104" s="130">
        <v>3681.3088371099998</v>
      </c>
      <c r="C104" s="130">
        <v>2791.3064156300002</v>
      </c>
      <c r="D104" s="130">
        <v>2209.3722308699998</v>
      </c>
      <c r="E104" s="130">
        <v>1376.8298409700001</v>
      </c>
      <c r="F104" s="130">
        <v>610.74141336000002</v>
      </c>
      <c r="G104" s="130">
        <v>221.80097653999999</v>
      </c>
      <c r="H104" s="130">
        <v>581.93418475999999</v>
      </c>
      <c r="I104" s="130">
        <v>10.98296012</v>
      </c>
      <c r="J104" s="130">
        <v>92.640767600000004</v>
      </c>
      <c r="K104" s="130">
        <v>478.31045704000002</v>
      </c>
      <c r="L104" s="130">
        <v>774.91798281000001</v>
      </c>
      <c r="M104" s="130">
        <v>132.87796901999999</v>
      </c>
      <c r="N104" s="130">
        <v>0.34180935000000001</v>
      </c>
      <c r="O104" s="130">
        <v>12.840440579999999</v>
      </c>
      <c r="P104" s="130">
        <v>119.69571909</v>
      </c>
      <c r="Q104" s="130">
        <v>642.04001378999999</v>
      </c>
      <c r="R104" s="130">
        <v>18.867108500000001</v>
      </c>
      <c r="S104" s="130">
        <v>11.251721610000001</v>
      </c>
      <c r="T104" s="130">
        <v>611.92118368000001</v>
      </c>
      <c r="U104" s="130">
        <v>115.08443867</v>
      </c>
      <c r="V104" s="130">
        <v>691.87935305999997</v>
      </c>
      <c r="W104" s="130"/>
      <c r="X104" s="130"/>
      <c r="Y104" s="130"/>
      <c r="Z104" s="130"/>
      <c r="AA104" s="130"/>
      <c r="AB104" s="130"/>
    </row>
    <row r="105" spans="1:28" hidden="1" outlineLevel="1">
      <c r="A105" s="9">
        <v>43405</v>
      </c>
      <c r="B105" s="130">
        <v>3722.87225928</v>
      </c>
      <c r="C105" s="130">
        <v>2827.9763343300001</v>
      </c>
      <c r="D105" s="130">
        <v>2240.9706671200001</v>
      </c>
      <c r="E105" s="130">
        <v>1396.8890936499999</v>
      </c>
      <c r="F105" s="130">
        <v>618.57678239999996</v>
      </c>
      <c r="G105" s="130">
        <v>225.50479107000001</v>
      </c>
      <c r="H105" s="130">
        <v>587.00566720999996</v>
      </c>
      <c r="I105" s="130">
        <v>11.09466228</v>
      </c>
      <c r="J105" s="130">
        <v>93.419780919999994</v>
      </c>
      <c r="K105" s="130">
        <v>482.49122401</v>
      </c>
      <c r="L105" s="130">
        <v>775.36218598000005</v>
      </c>
      <c r="M105" s="130">
        <v>133.86250437000001</v>
      </c>
      <c r="N105" s="130">
        <v>0.31819277000000001</v>
      </c>
      <c r="O105" s="130">
        <v>13.267042910000001</v>
      </c>
      <c r="P105" s="130">
        <v>120.27726869</v>
      </c>
      <c r="Q105" s="130">
        <v>641.49968161000004</v>
      </c>
      <c r="R105" s="130">
        <v>19.120338490000002</v>
      </c>
      <c r="S105" s="130">
        <v>11.361286979999999</v>
      </c>
      <c r="T105" s="130">
        <v>611.01805614</v>
      </c>
      <c r="U105" s="130">
        <v>119.53373897</v>
      </c>
      <c r="V105" s="130">
        <v>772.74993634999998</v>
      </c>
      <c r="W105" s="130"/>
      <c r="X105" s="130"/>
      <c r="Y105" s="130"/>
      <c r="Z105" s="130"/>
      <c r="AA105" s="130"/>
      <c r="AB105" s="130"/>
    </row>
    <row r="106" spans="1:28" hidden="1" outlineLevel="1">
      <c r="A106" s="9">
        <v>43435</v>
      </c>
      <c r="B106" s="130">
        <v>3470.5286479800002</v>
      </c>
      <c r="C106" s="130">
        <v>2662.4679015400002</v>
      </c>
      <c r="D106" s="130">
        <v>2233.6803973699998</v>
      </c>
      <c r="E106" s="130">
        <v>1385.1967477600001</v>
      </c>
      <c r="F106" s="130">
        <v>625.97661110000001</v>
      </c>
      <c r="G106" s="130">
        <v>222.50703851</v>
      </c>
      <c r="H106" s="130">
        <v>428.78750416999998</v>
      </c>
      <c r="I106" s="130">
        <v>10.700777759999999</v>
      </c>
      <c r="J106" s="130">
        <v>87.277493109999995</v>
      </c>
      <c r="K106" s="130">
        <v>330.80923330000002</v>
      </c>
      <c r="L106" s="130">
        <v>690.06313678000004</v>
      </c>
      <c r="M106" s="130">
        <v>128.76368255</v>
      </c>
      <c r="N106" s="130">
        <v>0.29509000000000002</v>
      </c>
      <c r="O106" s="130">
        <v>12.163865039999999</v>
      </c>
      <c r="P106" s="130">
        <v>116.30472751000001</v>
      </c>
      <c r="Q106" s="130">
        <v>561.29945423000004</v>
      </c>
      <c r="R106" s="130">
        <v>18.749408110000001</v>
      </c>
      <c r="S106" s="130">
        <v>11.09930357</v>
      </c>
      <c r="T106" s="130">
        <v>531.45074254999997</v>
      </c>
      <c r="U106" s="130">
        <v>117.99760965999999</v>
      </c>
      <c r="V106" s="130">
        <v>587.97472418999996</v>
      </c>
      <c r="W106" s="130"/>
      <c r="X106" s="130"/>
      <c r="Y106" s="130"/>
      <c r="Z106" s="130"/>
      <c r="AA106" s="130"/>
      <c r="AB106" s="130"/>
    </row>
    <row r="107" spans="1:28" hidden="1" outlineLevel="1">
      <c r="A107" s="9">
        <v>43466</v>
      </c>
      <c r="B107" s="130">
        <v>3516.9337372099999</v>
      </c>
      <c r="C107" s="130">
        <v>2708.1209058899999</v>
      </c>
      <c r="D107" s="130">
        <v>2276.6017734500001</v>
      </c>
      <c r="E107" s="130">
        <v>1411.93367915</v>
      </c>
      <c r="F107" s="130">
        <v>641.50445184</v>
      </c>
      <c r="G107" s="130">
        <v>223.16364246000001</v>
      </c>
      <c r="H107" s="130">
        <v>431.51913244000002</v>
      </c>
      <c r="I107" s="130">
        <v>10.74348861</v>
      </c>
      <c r="J107" s="130">
        <v>87.833111930000001</v>
      </c>
      <c r="K107" s="130">
        <v>332.94253190000001</v>
      </c>
      <c r="L107" s="130">
        <v>688.93903562000003</v>
      </c>
      <c r="M107" s="130">
        <v>128.5174035</v>
      </c>
      <c r="N107" s="130">
        <v>0.27126806999999997</v>
      </c>
      <c r="O107" s="130">
        <v>13.051320970000001</v>
      </c>
      <c r="P107" s="130">
        <v>115.19481446</v>
      </c>
      <c r="Q107" s="130">
        <v>560.42163212000003</v>
      </c>
      <c r="R107" s="130">
        <v>18.897496019999998</v>
      </c>
      <c r="S107" s="130">
        <v>11.29837856</v>
      </c>
      <c r="T107" s="130">
        <v>530.22575754000002</v>
      </c>
      <c r="U107" s="130">
        <v>119.8737957</v>
      </c>
      <c r="V107" s="130">
        <v>553.89764327</v>
      </c>
      <c r="W107" s="130"/>
      <c r="X107" s="130"/>
      <c r="Y107" s="130"/>
      <c r="Z107" s="130"/>
      <c r="AA107" s="130"/>
      <c r="AB107" s="130"/>
    </row>
    <row r="108" spans="1:28" hidden="1" outlineLevel="1">
      <c r="A108" s="9">
        <v>43497</v>
      </c>
      <c r="B108" s="130">
        <v>3508.70812656</v>
      </c>
      <c r="C108" s="130">
        <v>2727.2130738000001</v>
      </c>
      <c r="D108" s="130">
        <v>2306.7151929500001</v>
      </c>
      <c r="E108" s="130">
        <v>1425.4054903700001</v>
      </c>
      <c r="F108" s="130">
        <v>653.30174270999998</v>
      </c>
      <c r="G108" s="130">
        <v>228.00795987000001</v>
      </c>
      <c r="H108" s="130">
        <v>420.49788085</v>
      </c>
      <c r="I108" s="130">
        <v>10.45454073</v>
      </c>
      <c r="J108" s="130">
        <v>85.712524119999998</v>
      </c>
      <c r="K108" s="130">
        <v>324.33081600000003</v>
      </c>
      <c r="L108" s="130">
        <v>661.85284178999996</v>
      </c>
      <c r="M108" s="130">
        <v>128.14613628000001</v>
      </c>
      <c r="N108" s="130">
        <v>0.24441924000000001</v>
      </c>
      <c r="O108" s="130">
        <v>12.738125309999999</v>
      </c>
      <c r="P108" s="130">
        <v>115.16359172999999</v>
      </c>
      <c r="Q108" s="130">
        <v>533.70670551000001</v>
      </c>
      <c r="R108" s="130">
        <v>18.468239130000001</v>
      </c>
      <c r="S108" s="130">
        <v>10.99890836</v>
      </c>
      <c r="T108" s="130">
        <v>504.23955802</v>
      </c>
      <c r="U108" s="130">
        <v>119.64221096999999</v>
      </c>
      <c r="V108" s="130">
        <v>560.63870096999995</v>
      </c>
      <c r="W108" s="130"/>
      <c r="X108" s="130"/>
      <c r="Y108" s="130"/>
      <c r="Z108" s="130"/>
      <c r="AA108" s="130"/>
      <c r="AB108" s="130"/>
    </row>
    <row r="109" spans="1:28" hidden="1" outlineLevel="1">
      <c r="A109" s="9">
        <v>43525</v>
      </c>
      <c r="B109" s="130">
        <v>3560.0957700099998</v>
      </c>
      <c r="C109" s="130">
        <v>2787.4523642700001</v>
      </c>
      <c r="D109" s="130">
        <v>2362.6391618900002</v>
      </c>
      <c r="E109" s="130">
        <v>1472.6682562599999</v>
      </c>
      <c r="F109" s="130">
        <v>662.93774960999997</v>
      </c>
      <c r="G109" s="130">
        <v>227.03315602000001</v>
      </c>
      <c r="H109" s="130">
        <v>424.81320238000001</v>
      </c>
      <c r="I109" s="130">
        <v>20.530721339999999</v>
      </c>
      <c r="J109" s="130">
        <v>86.782865290000004</v>
      </c>
      <c r="K109" s="130">
        <v>317.49961574999998</v>
      </c>
      <c r="L109" s="130">
        <v>650.69829331999995</v>
      </c>
      <c r="M109" s="130">
        <v>130.04495707000001</v>
      </c>
      <c r="N109" s="130">
        <v>17.55396554</v>
      </c>
      <c r="O109" s="130">
        <v>14.04001611</v>
      </c>
      <c r="P109" s="130">
        <v>98.450975420000006</v>
      </c>
      <c r="Q109" s="130">
        <v>520.65333625000005</v>
      </c>
      <c r="R109" s="130">
        <v>47.677219569999998</v>
      </c>
      <c r="S109" s="130">
        <v>11.120423730000001</v>
      </c>
      <c r="T109" s="130">
        <v>461.85569294999999</v>
      </c>
      <c r="U109" s="130">
        <v>121.94511242</v>
      </c>
      <c r="V109" s="130">
        <v>564.65044353999997</v>
      </c>
      <c r="W109" s="130"/>
      <c r="X109" s="130"/>
      <c r="Y109" s="130"/>
      <c r="Z109" s="130"/>
      <c r="AA109" s="130"/>
      <c r="AB109" s="130"/>
    </row>
    <row r="110" spans="1:28" hidden="1" outlineLevel="1">
      <c r="A110" s="9">
        <v>43556</v>
      </c>
      <c r="B110" s="130">
        <v>3533.01462214</v>
      </c>
      <c r="C110" s="130">
        <v>2767.5847149299998</v>
      </c>
      <c r="D110" s="130">
        <v>2380.9263128299999</v>
      </c>
      <c r="E110" s="130">
        <v>1450.31351722</v>
      </c>
      <c r="F110" s="130">
        <v>702.39043982999999</v>
      </c>
      <c r="G110" s="130">
        <v>228.22235577999999</v>
      </c>
      <c r="H110" s="130">
        <v>386.65840209999999</v>
      </c>
      <c r="I110" s="130">
        <v>10.384822270000001</v>
      </c>
      <c r="J110" s="130">
        <v>80.64853085</v>
      </c>
      <c r="K110" s="130">
        <v>295.62504897999997</v>
      </c>
      <c r="L110" s="130">
        <v>640.35909560000005</v>
      </c>
      <c r="M110" s="130">
        <v>133.16839221000001</v>
      </c>
      <c r="N110" s="130">
        <v>0.21014880999999999</v>
      </c>
      <c r="O110" s="130">
        <v>17.67924296</v>
      </c>
      <c r="P110" s="130">
        <v>115.27900044</v>
      </c>
      <c r="Q110" s="130">
        <v>507.19070339000001</v>
      </c>
      <c r="R110" s="130">
        <v>18.40844774</v>
      </c>
      <c r="S110" s="130">
        <v>8.4446423900000003</v>
      </c>
      <c r="T110" s="130">
        <v>480.33761326000001</v>
      </c>
      <c r="U110" s="130">
        <v>125.07081161000001</v>
      </c>
      <c r="V110" s="130">
        <v>562.23946149000005</v>
      </c>
      <c r="W110" s="130"/>
      <c r="X110" s="130"/>
      <c r="Y110" s="130"/>
      <c r="Z110" s="130"/>
      <c r="AA110" s="130"/>
      <c r="AB110" s="130"/>
    </row>
    <row r="111" spans="1:28" hidden="1" outlineLevel="1">
      <c r="A111" s="9">
        <v>43586</v>
      </c>
      <c r="B111" s="130">
        <v>3588.9695254899998</v>
      </c>
      <c r="C111" s="130">
        <v>2827.6967544499998</v>
      </c>
      <c r="D111" s="130">
        <v>2443.8077446500001</v>
      </c>
      <c r="E111" s="130">
        <v>1486.4010337100001</v>
      </c>
      <c r="F111" s="130">
        <v>725.99970880000001</v>
      </c>
      <c r="G111" s="130">
        <v>231.40700214</v>
      </c>
      <c r="H111" s="130">
        <v>383.8890098</v>
      </c>
      <c r="I111" s="130">
        <v>10.517261039999999</v>
      </c>
      <c r="J111" s="130">
        <v>81.482053160000007</v>
      </c>
      <c r="K111" s="130">
        <v>291.88969559999998</v>
      </c>
      <c r="L111" s="130">
        <v>636.16321097000002</v>
      </c>
      <c r="M111" s="130">
        <v>132.91610062999999</v>
      </c>
      <c r="N111" s="130">
        <v>0.72139167000000004</v>
      </c>
      <c r="O111" s="130">
        <v>18.82774513</v>
      </c>
      <c r="P111" s="130">
        <v>113.36696383</v>
      </c>
      <c r="Q111" s="130">
        <v>503.24711034000001</v>
      </c>
      <c r="R111" s="130">
        <v>18.684002589999999</v>
      </c>
      <c r="S111" s="130">
        <v>7.1587171999999999</v>
      </c>
      <c r="T111" s="130">
        <v>477.40439055000002</v>
      </c>
      <c r="U111" s="130">
        <v>125.10956007</v>
      </c>
      <c r="V111" s="130">
        <v>563.37274331000003</v>
      </c>
      <c r="W111" s="130"/>
      <c r="X111" s="130"/>
      <c r="Y111" s="130"/>
      <c r="Z111" s="130"/>
      <c r="AA111" s="130"/>
      <c r="AB111" s="130"/>
    </row>
    <row r="112" spans="1:28" hidden="1" outlineLevel="1">
      <c r="A112" s="9">
        <v>43617</v>
      </c>
      <c r="B112" s="130">
        <v>3256.5330790799999</v>
      </c>
      <c r="C112" s="130">
        <v>2621.6051504699999</v>
      </c>
      <c r="D112" s="130">
        <v>2435.3710726099998</v>
      </c>
      <c r="E112" s="130">
        <v>1581.09918567</v>
      </c>
      <c r="F112" s="130">
        <v>633.48407335000002</v>
      </c>
      <c r="G112" s="130">
        <v>220.78781359000001</v>
      </c>
      <c r="H112" s="130">
        <v>186.23407786000001</v>
      </c>
      <c r="I112" s="130">
        <v>9.9220233800000006</v>
      </c>
      <c r="J112" s="130">
        <v>37.946275300000003</v>
      </c>
      <c r="K112" s="130">
        <v>138.36577918</v>
      </c>
      <c r="L112" s="130">
        <v>508.18575627000001</v>
      </c>
      <c r="M112" s="130">
        <v>123.76506273</v>
      </c>
      <c r="N112" s="130">
        <v>0.71793994999999999</v>
      </c>
      <c r="O112" s="130">
        <v>20.432076540000001</v>
      </c>
      <c r="P112" s="130">
        <v>102.61504624</v>
      </c>
      <c r="Q112" s="130">
        <v>384.42069354</v>
      </c>
      <c r="R112" s="130">
        <v>18.287632049999999</v>
      </c>
      <c r="S112" s="130">
        <v>6.3205850699999999</v>
      </c>
      <c r="T112" s="130">
        <v>359.81247642</v>
      </c>
      <c r="U112" s="130">
        <v>126.74217234</v>
      </c>
      <c r="V112" s="130">
        <v>361.17415691999997</v>
      </c>
      <c r="W112" s="130"/>
      <c r="X112" s="130"/>
      <c r="Y112" s="130"/>
      <c r="Z112" s="130"/>
      <c r="AA112" s="130"/>
      <c r="AB112" s="130"/>
    </row>
    <row r="113" spans="1:28" hidden="1" outlineLevel="1">
      <c r="A113" s="9">
        <v>43647</v>
      </c>
      <c r="B113" s="130">
        <v>3283.7242562800002</v>
      </c>
      <c r="C113" s="130">
        <v>2666.7457921099999</v>
      </c>
      <c r="D113" s="130">
        <v>2490.28472375</v>
      </c>
      <c r="E113" s="130">
        <v>1619.57167015</v>
      </c>
      <c r="F113" s="130">
        <v>650.52170761000002</v>
      </c>
      <c r="G113" s="130">
        <v>220.19134599</v>
      </c>
      <c r="H113" s="130">
        <v>176.46106836000001</v>
      </c>
      <c r="I113" s="130">
        <v>9.4541987600000006</v>
      </c>
      <c r="J113" s="130">
        <v>36.365652539999999</v>
      </c>
      <c r="K113" s="130">
        <v>130.64121706</v>
      </c>
      <c r="L113" s="130">
        <v>491.74558285000001</v>
      </c>
      <c r="M113" s="130">
        <v>127.58803696</v>
      </c>
      <c r="N113" s="130">
        <v>0.58535577000000005</v>
      </c>
      <c r="O113" s="130">
        <v>21.303614400000001</v>
      </c>
      <c r="P113" s="130">
        <v>105.69906679</v>
      </c>
      <c r="Q113" s="130">
        <v>364.15754588999999</v>
      </c>
      <c r="R113" s="130">
        <v>17.625963039999998</v>
      </c>
      <c r="S113" s="130">
        <v>6.0533866300000003</v>
      </c>
      <c r="T113" s="130">
        <v>340.47819621999997</v>
      </c>
      <c r="U113" s="130">
        <v>125.23288132</v>
      </c>
      <c r="V113" s="130">
        <v>329.26591057000002</v>
      </c>
      <c r="W113" s="130"/>
      <c r="X113" s="130"/>
      <c r="Y113" s="130"/>
      <c r="Z113" s="130"/>
      <c r="AA113" s="130"/>
      <c r="AB113" s="130"/>
    </row>
    <row r="114" spans="1:28" hidden="1" outlineLevel="1">
      <c r="A114" s="9">
        <v>43678</v>
      </c>
      <c r="B114" s="130">
        <v>3333.67980502</v>
      </c>
      <c r="C114" s="130">
        <v>2714.61536746</v>
      </c>
      <c r="D114" s="130">
        <v>2538.87601335</v>
      </c>
      <c r="E114" s="130">
        <v>1632.8395970700001</v>
      </c>
      <c r="F114" s="130">
        <v>686.01568895000003</v>
      </c>
      <c r="G114" s="130">
        <v>220.02072733</v>
      </c>
      <c r="H114" s="130">
        <v>175.73935410999999</v>
      </c>
      <c r="I114" s="130">
        <v>9.5265374000000005</v>
      </c>
      <c r="J114" s="130">
        <v>35.541736649999997</v>
      </c>
      <c r="K114" s="130">
        <v>130.67108006000001</v>
      </c>
      <c r="L114" s="130">
        <v>493.29096664999997</v>
      </c>
      <c r="M114" s="130">
        <v>128.51605667999999</v>
      </c>
      <c r="N114" s="130">
        <v>0.64274787</v>
      </c>
      <c r="O114" s="130">
        <v>23.053048239999999</v>
      </c>
      <c r="P114" s="130">
        <v>104.82026057</v>
      </c>
      <c r="Q114" s="130">
        <v>364.77490997000001</v>
      </c>
      <c r="R114" s="130">
        <v>17.82339279</v>
      </c>
      <c r="S114" s="130">
        <v>6.0870860100000002</v>
      </c>
      <c r="T114" s="130">
        <v>340.86443116999999</v>
      </c>
      <c r="U114" s="130">
        <v>125.77347091</v>
      </c>
      <c r="V114" s="130">
        <v>318.59727888999998</v>
      </c>
      <c r="W114" s="130"/>
      <c r="X114" s="130"/>
      <c r="Y114" s="130"/>
      <c r="Z114" s="130"/>
      <c r="AA114" s="130"/>
      <c r="AB114" s="130"/>
    </row>
    <row r="115" spans="1:28" hidden="1" outlineLevel="1">
      <c r="A115" s="9">
        <v>43709</v>
      </c>
      <c r="B115" s="130">
        <v>3291.3618735700002</v>
      </c>
      <c r="C115" s="130">
        <v>2721.4486714999998</v>
      </c>
      <c r="D115" s="130">
        <v>2587.0303330699999</v>
      </c>
      <c r="E115" s="130">
        <v>1654.83934843</v>
      </c>
      <c r="F115" s="130">
        <v>705.16632535999997</v>
      </c>
      <c r="G115" s="130">
        <v>227.02465928000001</v>
      </c>
      <c r="H115" s="130">
        <v>134.41833843000001</v>
      </c>
      <c r="I115" s="130">
        <v>9.1083952700000008</v>
      </c>
      <c r="J115" s="130">
        <v>33.91303267</v>
      </c>
      <c r="K115" s="130">
        <v>91.396910489999996</v>
      </c>
      <c r="L115" s="130">
        <v>440.89977615999999</v>
      </c>
      <c r="M115" s="130">
        <v>128.03384305</v>
      </c>
      <c r="N115" s="130">
        <v>0.59110688</v>
      </c>
      <c r="O115" s="130">
        <v>23.51274888</v>
      </c>
      <c r="P115" s="130">
        <v>103.92998729</v>
      </c>
      <c r="Q115" s="130">
        <v>312.86593311000001</v>
      </c>
      <c r="R115" s="130">
        <v>17.09852081</v>
      </c>
      <c r="S115" s="130">
        <v>5.8080830700000003</v>
      </c>
      <c r="T115" s="130">
        <v>289.95932922999998</v>
      </c>
      <c r="U115" s="130">
        <v>129.01342591</v>
      </c>
      <c r="V115" s="130">
        <v>327.18582429999998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9">
        <v>43739</v>
      </c>
      <c r="B116" s="130">
        <v>3354.62520769</v>
      </c>
      <c r="C116" s="130">
        <v>2771.1239852099998</v>
      </c>
      <c r="D116" s="130">
        <v>2636.5106216499998</v>
      </c>
      <c r="E116" s="130">
        <v>1636.23194672</v>
      </c>
      <c r="F116" s="130">
        <v>733.73418084000002</v>
      </c>
      <c r="G116" s="130">
        <v>266.54449409</v>
      </c>
      <c r="H116" s="130">
        <v>134.61336356000001</v>
      </c>
      <c r="I116" s="130">
        <v>9.45950004</v>
      </c>
      <c r="J116" s="130">
        <v>34.662423580000002</v>
      </c>
      <c r="K116" s="130">
        <v>90.491439940000006</v>
      </c>
      <c r="L116" s="130">
        <v>451.24764491000002</v>
      </c>
      <c r="M116" s="130">
        <v>129.38682806</v>
      </c>
      <c r="N116" s="130">
        <v>0.53823728999999998</v>
      </c>
      <c r="O116" s="130">
        <v>24.328218639999999</v>
      </c>
      <c r="P116" s="130">
        <v>104.52037213</v>
      </c>
      <c r="Q116" s="130">
        <v>321.86081684999999</v>
      </c>
      <c r="R116" s="130">
        <v>17.839874349999999</v>
      </c>
      <c r="S116" s="130">
        <v>6.0264427400000002</v>
      </c>
      <c r="T116" s="130">
        <v>297.99449976</v>
      </c>
      <c r="U116" s="130">
        <v>132.25357757</v>
      </c>
      <c r="V116" s="130">
        <v>237.52219137</v>
      </c>
      <c r="W116" s="130"/>
      <c r="X116" s="130"/>
      <c r="Y116" s="130"/>
      <c r="Z116" s="130"/>
      <c r="AA116" s="130"/>
      <c r="AB116" s="130"/>
    </row>
    <row r="117" spans="1:28" hidden="1" outlineLevel="1">
      <c r="A117" s="9">
        <v>43770</v>
      </c>
      <c r="B117" s="130">
        <v>3349.0389086499999</v>
      </c>
      <c r="C117" s="130">
        <v>2784.0661995099999</v>
      </c>
      <c r="D117" s="130">
        <v>2658.7188070299999</v>
      </c>
      <c r="E117" s="130">
        <v>1649.2976586699999</v>
      </c>
      <c r="F117" s="130">
        <v>744.40424596000003</v>
      </c>
      <c r="G117" s="130">
        <v>265.01690239999999</v>
      </c>
      <c r="H117" s="130">
        <v>125.34739248</v>
      </c>
      <c r="I117" s="130">
        <v>9.1079016300000006</v>
      </c>
      <c r="J117" s="130">
        <v>33.077590209999997</v>
      </c>
      <c r="K117" s="130">
        <v>83.161900639999999</v>
      </c>
      <c r="L117" s="130">
        <v>430.63513683999997</v>
      </c>
      <c r="M117" s="130">
        <v>128.86777486</v>
      </c>
      <c r="N117" s="130">
        <v>0.48386270999999997</v>
      </c>
      <c r="O117" s="130">
        <v>24.674114240000002</v>
      </c>
      <c r="P117" s="130">
        <v>103.70979791000001</v>
      </c>
      <c r="Q117" s="130">
        <v>301.76736197999998</v>
      </c>
      <c r="R117" s="130">
        <v>17.241732729999999</v>
      </c>
      <c r="S117" s="130">
        <v>5.7932848000000003</v>
      </c>
      <c r="T117" s="130">
        <v>278.73234445000003</v>
      </c>
      <c r="U117" s="130">
        <v>134.33757230000001</v>
      </c>
      <c r="V117" s="130">
        <v>240.0805532</v>
      </c>
      <c r="W117" s="130"/>
      <c r="X117" s="130"/>
      <c r="Y117" s="130"/>
      <c r="Z117" s="130"/>
      <c r="AA117" s="130"/>
      <c r="AB117" s="130"/>
    </row>
    <row r="118" spans="1:28" hidden="1" outlineLevel="1">
      <c r="A118" s="9">
        <v>43800</v>
      </c>
      <c r="B118" s="130">
        <v>3389.6947523499998</v>
      </c>
      <c r="C118" s="130">
        <v>2818.1733388100001</v>
      </c>
      <c r="D118" s="130">
        <v>2699.7079523299999</v>
      </c>
      <c r="E118" s="130">
        <v>1685.74817136</v>
      </c>
      <c r="F118" s="130">
        <v>758.25702678000005</v>
      </c>
      <c r="G118" s="130">
        <v>255.70275419000001</v>
      </c>
      <c r="H118" s="130">
        <v>118.46538648000001</v>
      </c>
      <c r="I118" s="130">
        <v>8.9169271800000001</v>
      </c>
      <c r="J118" s="130">
        <v>32.596700900000002</v>
      </c>
      <c r="K118" s="130">
        <v>76.951758400000003</v>
      </c>
      <c r="L118" s="130">
        <v>425.93590140999999</v>
      </c>
      <c r="M118" s="130">
        <v>129.42031449000001</v>
      </c>
      <c r="N118" s="130">
        <v>0.42899874999999998</v>
      </c>
      <c r="O118" s="130">
        <v>24.60884038</v>
      </c>
      <c r="P118" s="130">
        <v>104.38247536</v>
      </c>
      <c r="Q118" s="130">
        <v>296.51558691999998</v>
      </c>
      <c r="R118" s="130">
        <v>17.07962805</v>
      </c>
      <c r="S118" s="130">
        <v>5.7041819800000004</v>
      </c>
      <c r="T118" s="130">
        <v>273.73177688999999</v>
      </c>
      <c r="U118" s="130">
        <v>145.58551213000001</v>
      </c>
      <c r="V118" s="130">
        <v>239.93761383</v>
      </c>
      <c r="W118" s="130"/>
      <c r="X118" s="130"/>
      <c r="Y118" s="130"/>
      <c r="Z118" s="130"/>
      <c r="AA118" s="130"/>
      <c r="AB118" s="130"/>
    </row>
    <row r="119" spans="1:28" hidden="1" outlineLevel="1">
      <c r="A119" s="9">
        <v>43831</v>
      </c>
      <c r="B119" s="130">
        <v>3448.2917123500001</v>
      </c>
      <c r="C119" s="130">
        <v>2863.1331735399999</v>
      </c>
      <c r="D119" s="130">
        <v>2740.5139351900002</v>
      </c>
      <c r="E119" s="130">
        <v>1713.45229898</v>
      </c>
      <c r="F119" s="130">
        <v>774.74818798000001</v>
      </c>
      <c r="G119" s="130">
        <v>252.31344823000001</v>
      </c>
      <c r="H119" s="130">
        <v>122.61923835</v>
      </c>
      <c r="I119" s="130">
        <v>9.3926105799999995</v>
      </c>
      <c r="J119" s="130">
        <v>34.2914064</v>
      </c>
      <c r="K119" s="130">
        <v>78.935221369999994</v>
      </c>
      <c r="L119" s="130">
        <v>442.10876116999998</v>
      </c>
      <c r="M119" s="130">
        <v>130.7491498</v>
      </c>
      <c r="N119" s="130">
        <v>0.37262632000000001</v>
      </c>
      <c r="O119" s="130">
        <v>24.98846541</v>
      </c>
      <c r="P119" s="130">
        <v>105.38805807</v>
      </c>
      <c r="Q119" s="130">
        <v>311.35961136999998</v>
      </c>
      <c r="R119" s="130">
        <v>18.062133509999999</v>
      </c>
      <c r="S119" s="130">
        <v>5.9994101300000002</v>
      </c>
      <c r="T119" s="130">
        <v>287.29806773000001</v>
      </c>
      <c r="U119" s="130">
        <v>143.04977764</v>
      </c>
      <c r="V119" s="130">
        <v>457.70445673</v>
      </c>
      <c r="W119" s="130"/>
      <c r="X119" s="130"/>
      <c r="Y119" s="130"/>
      <c r="Z119" s="130"/>
      <c r="AA119" s="130"/>
      <c r="AB119" s="130"/>
    </row>
    <row r="120" spans="1:28" hidden="1" outlineLevel="1">
      <c r="A120" s="9">
        <v>43862</v>
      </c>
      <c r="B120" s="130">
        <v>3493.58550397</v>
      </c>
      <c r="C120" s="130">
        <v>2894.3092357700002</v>
      </c>
      <c r="D120" s="130">
        <v>2773.4466198199998</v>
      </c>
      <c r="E120" s="130">
        <v>1728.9213332500001</v>
      </c>
      <c r="F120" s="130">
        <v>788.54083318999994</v>
      </c>
      <c r="G120" s="130">
        <v>255.98445337999999</v>
      </c>
      <c r="H120" s="130">
        <v>120.86261595000001</v>
      </c>
      <c r="I120" s="130">
        <v>9.2690773499999999</v>
      </c>
      <c r="J120" s="130">
        <v>33.794779630000001</v>
      </c>
      <c r="K120" s="130">
        <v>77.798758969999994</v>
      </c>
      <c r="L120" s="130">
        <v>442.12511678999999</v>
      </c>
      <c r="M120" s="130">
        <v>134.7590246</v>
      </c>
      <c r="N120" s="130">
        <v>0.31507162</v>
      </c>
      <c r="O120" s="130">
        <v>26.41740188</v>
      </c>
      <c r="P120" s="130">
        <v>108.02655110000001</v>
      </c>
      <c r="Q120" s="130">
        <v>307.36609219000002</v>
      </c>
      <c r="R120" s="130">
        <v>17.88807864</v>
      </c>
      <c r="S120" s="130">
        <v>5.9947059300000003</v>
      </c>
      <c r="T120" s="130">
        <v>283.48330762000001</v>
      </c>
      <c r="U120" s="130">
        <v>157.15115141000001</v>
      </c>
      <c r="V120" s="130">
        <v>460.43900559000002</v>
      </c>
      <c r="W120" s="130"/>
      <c r="X120" s="130"/>
      <c r="Y120" s="130"/>
      <c r="Z120" s="130"/>
      <c r="AA120" s="130"/>
      <c r="AB120" s="130"/>
    </row>
    <row r="121" spans="1:28" hidden="1" outlineLevel="1">
      <c r="A121" s="9">
        <v>43891</v>
      </c>
      <c r="B121" s="130">
        <v>3564.98195403</v>
      </c>
      <c r="C121" s="130">
        <v>2921.8942929599998</v>
      </c>
      <c r="D121" s="130">
        <v>2785.5890677500001</v>
      </c>
      <c r="E121" s="130">
        <v>1751.5719318500001</v>
      </c>
      <c r="F121" s="130">
        <v>788.46450358000004</v>
      </c>
      <c r="G121" s="130">
        <v>245.55263231999999</v>
      </c>
      <c r="H121" s="130">
        <v>136.30522521</v>
      </c>
      <c r="I121" s="130">
        <v>10.616274199999999</v>
      </c>
      <c r="J121" s="130">
        <v>38.6128784</v>
      </c>
      <c r="K121" s="130">
        <v>87.076072609999997</v>
      </c>
      <c r="L121" s="130">
        <v>484.38426681999999</v>
      </c>
      <c r="M121" s="130">
        <v>134.81347453999999</v>
      </c>
      <c r="N121" s="130">
        <v>0.25686956</v>
      </c>
      <c r="O121" s="130">
        <v>25.83341587</v>
      </c>
      <c r="P121" s="130">
        <v>108.72318911000001</v>
      </c>
      <c r="Q121" s="130">
        <v>349.57079227999998</v>
      </c>
      <c r="R121" s="130">
        <v>20.523888700000001</v>
      </c>
      <c r="S121" s="130">
        <v>6.8353568300000003</v>
      </c>
      <c r="T121" s="130">
        <v>322.21154675000002</v>
      </c>
      <c r="U121" s="130">
        <v>158.70339425</v>
      </c>
      <c r="V121" s="130">
        <v>525.02109012999995</v>
      </c>
      <c r="W121" s="130"/>
      <c r="X121" s="130"/>
      <c r="Y121" s="130"/>
      <c r="Z121" s="130"/>
      <c r="AA121" s="130"/>
      <c r="AB121" s="130"/>
    </row>
    <row r="122" spans="1:28" hidden="1" outlineLevel="1">
      <c r="A122" s="9">
        <v>43922</v>
      </c>
      <c r="B122" s="130">
        <v>3437.24824463</v>
      </c>
      <c r="C122" s="130">
        <v>2819.10754417</v>
      </c>
      <c r="D122" s="130">
        <v>2692.1083850499999</v>
      </c>
      <c r="E122" s="130">
        <v>1667.7887996699999</v>
      </c>
      <c r="F122" s="130">
        <v>763.23048748999997</v>
      </c>
      <c r="G122" s="130">
        <v>261.08909789000001</v>
      </c>
      <c r="H122" s="130">
        <v>126.99915912</v>
      </c>
      <c r="I122" s="130">
        <v>10.20624198</v>
      </c>
      <c r="J122" s="130">
        <v>37.103656520000001</v>
      </c>
      <c r="K122" s="130">
        <v>79.689260619999999</v>
      </c>
      <c r="L122" s="130">
        <v>468.90291067999999</v>
      </c>
      <c r="M122" s="130">
        <v>133.37840469</v>
      </c>
      <c r="N122" s="130">
        <v>0.19750208999999999</v>
      </c>
      <c r="O122" s="130">
        <v>25.570761780000002</v>
      </c>
      <c r="P122" s="130">
        <v>107.61014082</v>
      </c>
      <c r="Q122" s="130">
        <v>335.52450599000002</v>
      </c>
      <c r="R122" s="130">
        <v>19.80634779</v>
      </c>
      <c r="S122" s="130">
        <v>6.5688529200000003</v>
      </c>
      <c r="T122" s="130">
        <v>309.14930528000002</v>
      </c>
      <c r="U122" s="130">
        <v>149.23778978000001</v>
      </c>
      <c r="V122" s="130">
        <v>511.50624531</v>
      </c>
      <c r="W122" s="130"/>
      <c r="X122" s="130"/>
      <c r="Y122" s="130"/>
      <c r="Z122" s="130"/>
      <c r="AA122" s="130"/>
      <c r="AB122" s="130"/>
    </row>
    <row r="123" spans="1:28" hidden="1" outlineLevel="1">
      <c r="A123" s="9">
        <v>43952</v>
      </c>
      <c r="B123" s="130">
        <v>3426.2561934</v>
      </c>
      <c r="C123" s="130">
        <v>2819.7991336300001</v>
      </c>
      <c r="D123" s="130">
        <v>2692.9993955099999</v>
      </c>
      <c r="E123" s="130">
        <v>1682.93073138</v>
      </c>
      <c r="F123" s="130">
        <v>764.63705576999996</v>
      </c>
      <c r="G123" s="130">
        <v>245.43160836000001</v>
      </c>
      <c r="H123" s="130">
        <v>126.79973812</v>
      </c>
      <c r="I123" s="130">
        <v>10.20015955</v>
      </c>
      <c r="J123" s="130">
        <v>37.016040340000004</v>
      </c>
      <c r="K123" s="130">
        <v>79.583538230000002</v>
      </c>
      <c r="L123" s="130">
        <v>463.04566030000001</v>
      </c>
      <c r="M123" s="130">
        <v>128.74098086999999</v>
      </c>
      <c r="N123" s="130">
        <v>0.13621785</v>
      </c>
      <c r="O123" s="130">
        <v>24.556650449999999</v>
      </c>
      <c r="P123" s="130">
        <v>104.04811257</v>
      </c>
      <c r="Q123" s="130">
        <v>334.30467943000002</v>
      </c>
      <c r="R123" s="130">
        <v>19.840452899999999</v>
      </c>
      <c r="S123" s="130">
        <v>6.55190172</v>
      </c>
      <c r="T123" s="130">
        <v>307.91232480999997</v>
      </c>
      <c r="U123" s="130">
        <v>143.41139946999999</v>
      </c>
      <c r="V123" s="130">
        <v>504.58250462000001</v>
      </c>
      <c r="W123" s="130"/>
      <c r="X123" s="130"/>
      <c r="Y123" s="130"/>
      <c r="Z123" s="130"/>
      <c r="AA123" s="130"/>
      <c r="AB123" s="130"/>
    </row>
    <row r="124" spans="1:28" hidden="1" outlineLevel="1">
      <c r="A124" s="9">
        <v>43983</v>
      </c>
      <c r="B124" s="130">
        <v>3429.3020912000002</v>
      </c>
      <c r="C124" s="130">
        <v>2833.5411664899998</v>
      </c>
      <c r="D124" s="130">
        <v>2708.5112935100001</v>
      </c>
      <c r="E124" s="130">
        <v>1688.98314458</v>
      </c>
      <c r="F124" s="130">
        <v>775.75794624000002</v>
      </c>
      <c r="G124" s="130">
        <v>243.77020268999999</v>
      </c>
      <c r="H124" s="130">
        <v>125.02987297999999</v>
      </c>
      <c r="I124" s="130">
        <v>10.241934219999999</v>
      </c>
      <c r="J124" s="130">
        <v>36.72998158</v>
      </c>
      <c r="K124" s="130">
        <v>78.057957180000002</v>
      </c>
      <c r="L124" s="130">
        <v>458.68338549999999</v>
      </c>
      <c r="M124" s="130">
        <v>127.2278345</v>
      </c>
      <c r="N124" s="130">
        <v>0.12518141999999999</v>
      </c>
      <c r="O124" s="130">
        <v>23.564895159999999</v>
      </c>
      <c r="P124" s="130">
        <v>103.53775792</v>
      </c>
      <c r="Q124" s="130">
        <v>331.45555100000001</v>
      </c>
      <c r="R124" s="130">
        <v>19.761791540000001</v>
      </c>
      <c r="S124" s="130">
        <v>6.4621036800000002</v>
      </c>
      <c r="T124" s="130">
        <v>305.23165577999998</v>
      </c>
      <c r="U124" s="130">
        <v>137.07753921</v>
      </c>
      <c r="V124" s="130">
        <v>427.78856466000002</v>
      </c>
      <c r="W124" s="130"/>
      <c r="X124" s="130"/>
      <c r="Y124" s="130"/>
      <c r="Z124" s="130"/>
      <c r="AA124" s="130"/>
      <c r="AB124" s="130"/>
    </row>
    <row r="125" spans="1:28" hidden="1" outlineLevel="1">
      <c r="A125" s="9">
        <v>44013</v>
      </c>
      <c r="B125" s="130">
        <v>3482.5986176500001</v>
      </c>
      <c r="C125" s="130">
        <v>2876.72231573</v>
      </c>
      <c r="D125" s="130">
        <v>2749.1152538699998</v>
      </c>
      <c r="E125" s="130">
        <v>1707.0723387600001</v>
      </c>
      <c r="F125" s="130">
        <v>791.65300851999996</v>
      </c>
      <c r="G125" s="130">
        <v>250.38990659000001</v>
      </c>
      <c r="H125" s="130">
        <v>127.60706186</v>
      </c>
      <c r="I125" s="130">
        <v>10.52207542</v>
      </c>
      <c r="J125" s="130">
        <v>37.733490930000002</v>
      </c>
      <c r="K125" s="130">
        <v>79.351495510000007</v>
      </c>
      <c r="L125" s="130">
        <v>473.88354557000002</v>
      </c>
      <c r="M125" s="130">
        <v>129.08243454999999</v>
      </c>
      <c r="N125" s="130">
        <v>0.11521096</v>
      </c>
      <c r="O125" s="130">
        <v>21.428448419999999</v>
      </c>
      <c r="P125" s="130">
        <v>107.53877516999999</v>
      </c>
      <c r="Q125" s="130">
        <v>344.80111102000001</v>
      </c>
      <c r="R125" s="130">
        <v>20.58608791</v>
      </c>
      <c r="S125" s="130">
        <v>6.6901366600000003</v>
      </c>
      <c r="T125" s="130">
        <v>317.52488645</v>
      </c>
      <c r="U125" s="130">
        <v>131.99275635000001</v>
      </c>
      <c r="V125" s="130">
        <v>517.14831505999996</v>
      </c>
      <c r="W125" s="130"/>
      <c r="X125" s="130"/>
      <c r="Y125" s="130"/>
      <c r="Z125" s="130"/>
      <c r="AA125" s="130"/>
      <c r="AB125" s="130"/>
    </row>
    <row r="126" spans="1:28" hidden="1" outlineLevel="1">
      <c r="A126" s="9">
        <v>44044</v>
      </c>
      <c r="B126" s="130">
        <v>3529.98961345</v>
      </c>
      <c r="C126" s="130">
        <v>2914.91190805</v>
      </c>
      <c r="D126" s="130">
        <v>2788.53476404</v>
      </c>
      <c r="E126" s="130">
        <v>1731.7760668400001</v>
      </c>
      <c r="F126" s="130">
        <v>805.86645290000001</v>
      </c>
      <c r="G126" s="130">
        <v>250.89224429999999</v>
      </c>
      <c r="H126" s="130">
        <v>126.37714400999999</v>
      </c>
      <c r="I126" s="130">
        <v>10.445045390000001</v>
      </c>
      <c r="J126" s="130">
        <v>37.439850180000001</v>
      </c>
      <c r="K126" s="130">
        <v>78.492248439999997</v>
      </c>
      <c r="L126" s="130">
        <v>473.10001011000003</v>
      </c>
      <c r="M126" s="130">
        <v>131.16300601</v>
      </c>
      <c r="N126" s="130">
        <v>0.10786264</v>
      </c>
      <c r="O126" s="130">
        <v>19.947794940000001</v>
      </c>
      <c r="P126" s="130">
        <v>111.10734843</v>
      </c>
      <c r="Q126" s="130">
        <v>341.93700410000002</v>
      </c>
      <c r="R126" s="130">
        <v>20.509902929999999</v>
      </c>
      <c r="S126" s="130">
        <v>6.6242804199999998</v>
      </c>
      <c r="T126" s="130">
        <v>314.80282075000002</v>
      </c>
      <c r="U126" s="130">
        <v>141.97769529000001</v>
      </c>
      <c r="V126" s="130">
        <v>518.61923743</v>
      </c>
      <c r="W126" s="130"/>
      <c r="X126" s="130"/>
      <c r="Y126" s="130"/>
      <c r="Z126" s="130"/>
      <c r="AA126" s="130"/>
      <c r="AB126" s="130"/>
    </row>
    <row r="127" spans="1:28" hidden="1" outlineLevel="1">
      <c r="A127" s="9">
        <v>44075</v>
      </c>
      <c r="B127" s="130">
        <v>3535.9524770899998</v>
      </c>
      <c r="C127" s="130">
        <v>2895.1670612299999</v>
      </c>
      <c r="D127" s="130">
        <v>2765.84715633</v>
      </c>
      <c r="E127" s="130">
        <v>1712.1752654100001</v>
      </c>
      <c r="F127" s="130">
        <v>806.52275382000005</v>
      </c>
      <c r="G127" s="130">
        <v>247.14913709999999</v>
      </c>
      <c r="H127" s="130">
        <v>129.31990490000001</v>
      </c>
      <c r="I127" s="130">
        <v>10.75473129</v>
      </c>
      <c r="J127" s="130">
        <v>38.500049580000002</v>
      </c>
      <c r="K127" s="130">
        <v>80.065124030000007</v>
      </c>
      <c r="L127" s="130">
        <v>485.5240483</v>
      </c>
      <c r="M127" s="130">
        <v>135.07317119000001</v>
      </c>
      <c r="N127" s="130">
        <v>0.10786264</v>
      </c>
      <c r="O127" s="130">
        <v>19.128573450000001</v>
      </c>
      <c r="P127" s="130">
        <v>115.8367351</v>
      </c>
      <c r="Q127" s="130">
        <v>350.45087711000002</v>
      </c>
      <c r="R127" s="130">
        <v>21.2079187</v>
      </c>
      <c r="S127" s="130">
        <v>5.1478843200000002</v>
      </c>
      <c r="T127" s="130">
        <v>324.09507409000003</v>
      </c>
      <c r="U127" s="130">
        <v>155.26136756</v>
      </c>
      <c r="V127" s="130">
        <v>529.76942150000002</v>
      </c>
      <c r="W127" s="130"/>
      <c r="X127" s="130"/>
      <c r="Y127" s="130"/>
      <c r="Z127" s="130"/>
      <c r="AA127" s="130"/>
      <c r="AB127" s="130"/>
    </row>
    <row r="128" spans="1:28" hidden="1" outlineLevel="1">
      <c r="A128" s="9">
        <v>44105</v>
      </c>
      <c r="B128" s="130">
        <v>3399.1851225700002</v>
      </c>
      <c r="C128" s="130">
        <v>2815.8478366700001</v>
      </c>
      <c r="D128" s="130">
        <v>2702.34670082</v>
      </c>
      <c r="E128" s="130">
        <v>1645.82873322</v>
      </c>
      <c r="F128" s="130">
        <v>806.85851552999998</v>
      </c>
      <c r="G128" s="130">
        <v>249.65945206999999</v>
      </c>
      <c r="H128" s="130">
        <v>113.50113585</v>
      </c>
      <c r="I128" s="130">
        <v>10.753411310000001</v>
      </c>
      <c r="J128" s="130">
        <v>29.00841655</v>
      </c>
      <c r="K128" s="130">
        <v>73.73930799</v>
      </c>
      <c r="L128" s="130">
        <v>429.60974787999999</v>
      </c>
      <c r="M128" s="130">
        <v>136.71831842</v>
      </c>
      <c r="N128" s="130">
        <v>0.10786264</v>
      </c>
      <c r="O128" s="130">
        <v>18.478072560000001</v>
      </c>
      <c r="P128" s="130">
        <v>118.13238321999999</v>
      </c>
      <c r="Q128" s="130">
        <v>292.89142945999998</v>
      </c>
      <c r="R128" s="130">
        <v>0</v>
      </c>
      <c r="S128" s="130">
        <v>5.1577455499999996</v>
      </c>
      <c r="T128" s="130">
        <v>287.73368391000002</v>
      </c>
      <c r="U128" s="130">
        <v>153.72753802</v>
      </c>
      <c r="V128" s="130">
        <v>508.41659045</v>
      </c>
      <c r="W128" s="130"/>
      <c r="X128" s="130"/>
      <c r="Y128" s="130"/>
      <c r="Z128" s="130"/>
      <c r="AA128" s="130"/>
      <c r="AB128" s="130"/>
    </row>
    <row r="129" spans="1:28" hidden="1" outlineLevel="1">
      <c r="A129" s="9">
        <v>44136</v>
      </c>
      <c r="B129" s="130">
        <v>3401.6429927600002</v>
      </c>
      <c r="C129" s="130">
        <v>2828.2933610800001</v>
      </c>
      <c r="D129" s="130">
        <v>2714.7094329199999</v>
      </c>
      <c r="E129" s="130">
        <v>1655.4750489200001</v>
      </c>
      <c r="F129" s="130">
        <v>807.05270818999998</v>
      </c>
      <c r="G129" s="130">
        <v>252.18167581</v>
      </c>
      <c r="H129" s="130">
        <v>113.58392816</v>
      </c>
      <c r="I129" s="130">
        <v>10.778452570000001</v>
      </c>
      <c r="J129" s="130">
        <v>29.03745752</v>
      </c>
      <c r="K129" s="130">
        <v>73.768018069999997</v>
      </c>
      <c r="L129" s="130">
        <v>410.37478857000002</v>
      </c>
      <c r="M129" s="130">
        <v>133.06714488</v>
      </c>
      <c r="N129" s="130">
        <v>0.10786264</v>
      </c>
      <c r="O129" s="130">
        <v>18.895901980000001</v>
      </c>
      <c r="P129" s="130">
        <v>114.06338026</v>
      </c>
      <c r="Q129" s="130">
        <v>277.30764369000002</v>
      </c>
      <c r="R129" s="130">
        <v>0</v>
      </c>
      <c r="S129" s="130">
        <v>5.1516420199999997</v>
      </c>
      <c r="T129" s="130">
        <v>272.15600167000002</v>
      </c>
      <c r="U129" s="130">
        <v>162.97484310999999</v>
      </c>
      <c r="V129" s="130">
        <v>516.79846759999998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9">
        <v>44166</v>
      </c>
      <c r="B130" s="130">
        <v>3325.0568019299999</v>
      </c>
      <c r="C130" s="130">
        <v>2736.7766049400002</v>
      </c>
      <c r="D130" s="130">
        <v>2660.17979139</v>
      </c>
      <c r="E130" s="130">
        <v>1621.3550350800001</v>
      </c>
      <c r="F130" s="130">
        <v>790.76399965999997</v>
      </c>
      <c r="G130" s="130">
        <v>248.06075665</v>
      </c>
      <c r="H130" s="130">
        <v>76.596813549999993</v>
      </c>
      <c r="I130" s="130">
        <v>10.568640609999999</v>
      </c>
      <c r="J130" s="130">
        <v>4.6203482200000003</v>
      </c>
      <c r="K130" s="130">
        <v>61.407824720000001</v>
      </c>
      <c r="L130" s="130">
        <v>407.41896573000002</v>
      </c>
      <c r="M130" s="130">
        <v>134.60033544000001</v>
      </c>
      <c r="N130" s="130">
        <v>0.10786264</v>
      </c>
      <c r="O130" s="130">
        <v>19.984347199999998</v>
      </c>
      <c r="P130" s="130">
        <v>114.5081256</v>
      </c>
      <c r="Q130" s="130">
        <v>272.81863028999999</v>
      </c>
      <c r="R130" s="130">
        <v>0</v>
      </c>
      <c r="S130" s="130">
        <v>5.0725559599999999</v>
      </c>
      <c r="T130" s="130">
        <v>267.74607433</v>
      </c>
      <c r="U130" s="130">
        <v>180.86123126000001</v>
      </c>
      <c r="V130" s="130">
        <v>503.50319593</v>
      </c>
      <c r="W130" s="130"/>
      <c r="X130" s="130"/>
      <c r="Y130" s="130"/>
      <c r="Z130" s="130"/>
      <c r="AA130" s="130"/>
      <c r="AB130" s="130"/>
    </row>
    <row r="131" spans="1:28" hidden="1" outlineLevel="1">
      <c r="A131" s="9">
        <v>44197</v>
      </c>
      <c r="B131" s="130">
        <v>3339.9064013500001</v>
      </c>
      <c r="C131" s="130">
        <v>2748.6506927</v>
      </c>
      <c r="D131" s="130">
        <v>2672.76854727</v>
      </c>
      <c r="E131" s="130">
        <v>1625.59890913</v>
      </c>
      <c r="F131" s="130">
        <v>793.74919583999997</v>
      </c>
      <c r="G131" s="130">
        <v>253.42044229999999</v>
      </c>
      <c r="H131" s="130">
        <v>75.882145429999994</v>
      </c>
      <c r="I131" s="130">
        <v>10.540429230000001</v>
      </c>
      <c r="J131" s="130">
        <v>4.2953333999999996</v>
      </c>
      <c r="K131" s="130">
        <v>61.046382800000003</v>
      </c>
      <c r="L131" s="130">
        <v>408.65885311</v>
      </c>
      <c r="M131" s="130">
        <v>135.50101189</v>
      </c>
      <c r="N131" s="130">
        <v>0.10786264</v>
      </c>
      <c r="O131" s="130">
        <v>21.325881290000002</v>
      </c>
      <c r="P131" s="130">
        <v>114.06726796</v>
      </c>
      <c r="Q131" s="130">
        <v>273.15784122000002</v>
      </c>
      <c r="R131" s="130">
        <v>0</v>
      </c>
      <c r="S131" s="130">
        <v>5.0525009299999999</v>
      </c>
      <c r="T131" s="130">
        <v>268.10534029000002</v>
      </c>
      <c r="U131" s="130">
        <v>182.59685554000001</v>
      </c>
      <c r="V131" s="130">
        <v>506.53521181000002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9">
        <v>44228</v>
      </c>
      <c r="B132" s="130">
        <v>3382.6122198399999</v>
      </c>
      <c r="C132" s="130">
        <v>2780.8986012999999</v>
      </c>
      <c r="D132" s="130">
        <v>2707.99013487</v>
      </c>
      <c r="E132" s="130">
        <v>1644.86714338</v>
      </c>
      <c r="F132" s="130">
        <v>802.24385827000003</v>
      </c>
      <c r="G132" s="130">
        <v>260.87913322000003</v>
      </c>
      <c r="H132" s="130">
        <v>72.908466430000004</v>
      </c>
      <c r="I132" s="130">
        <v>10.44886047</v>
      </c>
      <c r="J132" s="130">
        <v>3.6918116099999998</v>
      </c>
      <c r="K132" s="130">
        <v>58.767794350000003</v>
      </c>
      <c r="L132" s="130">
        <v>408.65391777000002</v>
      </c>
      <c r="M132" s="130">
        <v>136.06116567999999</v>
      </c>
      <c r="N132" s="130">
        <v>0.10786264</v>
      </c>
      <c r="O132" s="130">
        <v>21.046070660000002</v>
      </c>
      <c r="P132" s="130">
        <v>114.90723238</v>
      </c>
      <c r="Q132" s="130">
        <v>272.59275208999998</v>
      </c>
      <c r="R132" s="130">
        <v>0</v>
      </c>
      <c r="S132" s="130">
        <v>4.9999772399999998</v>
      </c>
      <c r="T132" s="130">
        <v>267.59277485000001</v>
      </c>
      <c r="U132" s="130">
        <v>193.05970077000001</v>
      </c>
      <c r="V132" s="130">
        <v>495.68367375999998</v>
      </c>
      <c r="W132" s="130"/>
      <c r="X132" s="130"/>
      <c r="Y132" s="130"/>
      <c r="Z132" s="130"/>
      <c r="AA132" s="130"/>
      <c r="AB132" s="130"/>
    </row>
    <row r="133" spans="1:28" hidden="1" outlineLevel="1">
      <c r="A133" s="9">
        <v>44256</v>
      </c>
      <c r="B133" s="130">
        <v>3472.0161148500001</v>
      </c>
      <c r="C133" s="130">
        <v>2845.09089249</v>
      </c>
      <c r="D133" s="130">
        <v>2773.5344367100001</v>
      </c>
      <c r="E133" s="130">
        <v>1693.6264058100001</v>
      </c>
      <c r="F133" s="130">
        <v>817.59781453000005</v>
      </c>
      <c r="G133" s="130">
        <v>262.31021636999998</v>
      </c>
      <c r="H133" s="130">
        <v>71.556455779999993</v>
      </c>
      <c r="I133" s="130">
        <v>10.37632966</v>
      </c>
      <c r="J133" s="130">
        <v>3.6829487900000002</v>
      </c>
      <c r="K133" s="130">
        <v>57.49717733</v>
      </c>
      <c r="L133" s="130">
        <v>411.19618871</v>
      </c>
      <c r="M133" s="130">
        <v>139.74627419999999</v>
      </c>
      <c r="N133" s="130">
        <v>0.10786264</v>
      </c>
      <c r="O133" s="130">
        <v>20.234926359999999</v>
      </c>
      <c r="P133" s="130">
        <v>119.40348520000001</v>
      </c>
      <c r="Q133" s="130">
        <v>271.44991450999999</v>
      </c>
      <c r="R133" s="130">
        <v>0</v>
      </c>
      <c r="S133" s="130">
        <v>4.9865307400000001</v>
      </c>
      <c r="T133" s="130">
        <v>266.46338377000001</v>
      </c>
      <c r="U133" s="130">
        <v>215.72903364999999</v>
      </c>
      <c r="V133" s="130">
        <v>506.91473396999999</v>
      </c>
      <c r="W133" s="130"/>
      <c r="X133" s="130"/>
      <c r="Y133" s="130"/>
      <c r="Z133" s="130"/>
      <c r="AA133" s="130"/>
      <c r="AB133" s="130"/>
    </row>
    <row r="134" spans="1:28" hidden="1" outlineLevel="1">
      <c r="A134" s="9">
        <v>44287</v>
      </c>
      <c r="B134" s="130">
        <v>3519.79555695</v>
      </c>
      <c r="C134" s="130">
        <v>2875.2753283799998</v>
      </c>
      <c r="D134" s="130">
        <v>2804.00349697</v>
      </c>
      <c r="E134" s="130">
        <v>1696.94186547</v>
      </c>
      <c r="F134" s="130">
        <v>834.11635148000005</v>
      </c>
      <c r="G134" s="130">
        <v>272.94528001999998</v>
      </c>
      <c r="H134" s="130">
        <v>71.271831410000004</v>
      </c>
      <c r="I134" s="130">
        <v>10.327300340000001</v>
      </c>
      <c r="J134" s="130">
        <v>3.61813992</v>
      </c>
      <c r="K134" s="130">
        <v>57.326391149999999</v>
      </c>
      <c r="L134" s="130">
        <v>419.09928522000001</v>
      </c>
      <c r="M134" s="130">
        <v>150.54314975</v>
      </c>
      <c r="N134" s="130">
        <v>0.10786264</v>
      </c>
      <c r="O134" s="130">
        <v>22.23778055</v>
      </c>
      <c r="P134" s="130">
        <v>128.19750655999999</v>
      </c>
      <c r="Q134" s="130">
        <v>268.55613547000002</v>
      </c>
      <c r="R134" s="130">
        <v>0</v>
      </c>
      <c r="S134" s="130">
        <v>4.9540032900000002</v>
      </c>
      <c r="T134" s="130">
        <v>263.60213218000001</v>
      </c>
      <c r="U134" s="130">
        <v>225.42094334999999</v>
      </c>
      <c r="V134" s="130">
        <v>518.85282198000004</v>
      </c>
      <c r="W134" s="130"/>
      <c r="X134" s="130"/>
      <c r="Y134" s="130"/>
      <c r="Z134" s="130"/>
      <c r="AA134" s="130"/>
      <c r="AB134" s="130"/>
    </row>
    <row r="135" spans="1:28" hidden="1" outlineLevel="1">
      <c r="A135" s="9">
        <v>44317</v>
      </c>
      <c r="B135" s="130">
        <v>3612.6012612499999</v>
      </c>
      <c r="C135" s="130">
        <v>2962.3567784699999</v>
      </c>
      <c r="D135" s="130">
        <v>2891.8257625699998</v>
      </c>
      <c r="E135" s="130">
        <v>1749.0181880499999</v>
      </c>
      <c r="F135" s="130">
        <v>853.09750788999997</v>
      </c>
      <c r="G135" s="130">
        <v>289.71006662999997</v>
      </c>
      <c r="H135" s="130">
        <v>70.5310159</v>
      </c>
      <c r="I135" s="130">
        <v>10.237631179999999</v>
      </c>
      <c r="J135" s="130">
        <v>3.5855962699999999</v>
      </c>
      <c r="K135" s="130">
        <v>56.707788450000002</v>
      </c>
      <c r="L135" s="130">
        <v>412.17153803000002</v>
      </c>
      <c r="M135" s="130">
        <v>154.49225093000001</v>
      </c>
      <c r="N135" s="130">
        <v>0.10786264</v>
      </c>
      <c r="O135" s="130">
        <v>21.595077839999998</v>
      </c>
      <c r="P135" s="130">
        <v>132.78931044999999</v>
      </c>
      <c r="Q135" s="130">
        <v>257.67928710000001</v>
      </c>
      <c r="R135" s="130">
        <v>0</v>
      </c>
      <c r="S135" s="130">
        <v>4.9040660300000001</v>
      </c>
      <c r="T135" s="130">
        <v>252.77522106999999</v>
      </c>
      <c r="U135" s="130">
        <v>238.07294475</v>
      </c>
      <c r="V135" s="130">
        <v>527.43642244</v>
      </c>
      <c r="W135" s="130"/>
      <c r="X135" s="130"/>
      <c r="Y135" s="130"/>
      <c r="Z135" s="130"/>
      <c r="AA135" s="130"/>
      <c r="AB135" s="130"/>
    </row>
    <row r="136" spans="1:28" hidden="1" outlineLevel="1">
      <c r="A136" s="9">
        <v>44348</v>
      </c>
      <c r="B136" s="130">
        <v>3681.86809528</v>
      </c>
      <c r="C136" s="130">
        <v>3019.8459479399999</v>
      </c>
      <c r="D136" s="130">
        <v>2954.1828757899998</v>
      </c>
      <c r="E136" s="130">
        <v>1790.7362231899999</v>
      </c>
      <c r="F136" s="130">
        <v>863.66982695000002</v>
      </c>
      <c r="G136" s="130">
        <v>299.77682564999998</v>
      </c>
      <c r="H136" s="130">
        <v>65.663072150000005</v>
      </c>
      <c r="I136" s="130">
        <v>10.112683519999999</v>
      </c>
      <c r="J136" s="130">
        <v>2.2536190299999999</v>
      </c>
      <c r="K136" s="130">
        <v>53.296769599999998</v>
      </c>
      <c r="L136" s="130">
        <v>411.1099054</v>
      </c>
      <c r="M136" s="130">
        <v>159.49900858000001</v>
      </c>
      <c r="N136" s="130">
        <v>0.10786264</v>
      </c>
      <c r="O136" s="130">
        <v>21.139759649999998</v>
      </c>
      <c r="P136" s="130">
        <v>138.25138629</v>
      </c>
      <c r="Q136" s="130">
        <v>251.61089681999999</v>
      </c>
      <c r="R136" s="130">
        <v>0</v>
      </c>
      <c r="S136" s="130">
        <v>4.8426272499999996</v>
      </c>
      <c r="T136" s="130">
        <v>246.76826957</v>
      </c>
      <c r="U136" s="130">
        <v>250.91224194</v>
      </c>
      <c r="V136" s="130">
        <v>534.42010732000006</v>
      </c>
      <c r="W136" s="130"/>
      <c r="X136" s="130"/>
      <c r="Y136" s="130"/>
      <c r="Z136" s="130"/>
      <c r="AA136" s="130"/>
      <c r="AB136" s="130"/>
    </row>
    <row r="137" spans="1:28" hidden="1" outlineLevel="1">
      <c r="A137" s="9">
        <v>44378</v>
      </c>
      <c r="B137" s="130">
        <v>3789.02608362</v>
      </c>
      <c r="C137" s="130">
        <v>3101.0156907199998</v>
      </c>
      <c r="D137" s="130">
        <v>3038.0623218999999</v>
      </c>
      <c r="E137" s="130">
        <v>1835.0082750900001</v>
      </c>
      <c r="F137" s="130">
        <v>886.58238513000003</v>
      </c>
      <c r="G137" s="130">
        <v>316.47166168000001</v>
      </c>
      <c r="H137" s="130">
        <v>62.953368820000001</v>
      </c>
      <c r="I137" s="130">
        <v>10.00978031</v>
      </c>
      <c r="J137" s="130">
        <v>2.2296036400000001</v>
      </c>
      <c r="K137" s="130">
        <v>50.713984869999997</v>
      </c>
      <c r="L137" s="130">
        <v>411.55323448000001</v>
      </c>
      <c r="M137" s="130">
        <v>164.34314931</v>
      </c>
      <c r="N137" s="130">
        <v>0.10786264</v>
      </c>
      <c r="O137" s="130">
        <v>20.310879270000001</v>
      </c>
      <c r="P137" s="130">
        <v>143.92440740000001</v>
      </c>
      <c r="Q137" s="130">
        <v>247.21008517000001</v>
      </c>
      <c r="R137" s="130">
        <v>0</v>
      </c>
      <c r="S137" s="130">
        <v>4.7895762900000003</v>
      </c>
      <c r="T137" s="130">
        <v>242.42050888</v>
      </c>
      <c r="U137" s="130">
        <v>276.45715841999998</v>
      </c>
      <c r="V137" s="130">
        <v>538.99306191999995</v>
      </c>
      <c r="W137" s="130"/>
      <c r="X137" s="130"/>
      <c r="Y137" s="130"/>
      <c r="Z137" s="130"/>
      <c r="AA137" s="130"/>
      <c r="AB137" s="130"/>
    </row>
    <row r="138" spans="1:28" hidden="1" outlineLevel="1">
      <c r="A138" s="9">
        <v>44409</v>
      </c>
      <c r="B138" s="130">
        <v>3915.4280519700001</v>
      </c>
      <c r="C138" s="130">
        <v>3210.9364818600002</v>
      </c>
      <c r="D138" s="130">
        <v>3149.2413203199999</v>
      </c>
      <c r="E138" s="130">
        <v>1917.4426380100001</v>
      </c>
      <c r="F138" s="130">
        <v>915.32473931000004</v>
      </c>
      <c r="G138" s="130">
        <v>316.47394300000002</v>
      </c>
      <c r="H138" s="130">
        <v>61.695161540000001</v>
      </c>
      <c r="I138" s="130">
        <v>10.002835470000001</v>
      </c>
      <c r="J138" s="130">
        <v>2.21329303</v>
      </c>
      <c r="K138" s="130">
        <v>49.479033039999997</v>
      </c>
      <c r="L138" s="130">
        <v>417.59497292999998</v>
      </c>
      <c r="M138" s="130">
        <v>171.70869841000001</v>
      </c>
      <c r="N138" s="130">
        <v>0.10786264</v>
      </c>
      <c r="O138" s="130">
        <v>20.11942758</v>
      </c>
      <c r="P138" s="130">
        <v>151.48140819</v>
      </c>
      <c r="Q138" s="130">
        <v>245.88627452</v>
      </c>
      <c r="R138" s="130">
        <v>0</v>
      </c>
      <c r="S138" s="130">
        <v>4.7820373800000002</v>
      </c>
      <c r="T138" s="130">
        <v>241.10423714000001</v>
      </c>
      <c r="U138" s="130">
        <v>286.89659718000001</v>
      </c>
      <c r="V138" s="130">
        <v>550.30401969000002</v>
      </c>
      <c r="W138" s="130"/>
      <c r="X138" s="130"/>
      <c r="Y138" s="130"/>
      <c r="Z138" s="130"/>
      <c r="AA138" s="130"/>
      <c r="AB138" s="130"/>
    </row>
    <row r="139" spans="1:28" hidden="1" outlineLevel="1">
      <c r="A139" s="9">
        <v>44440</v>
      </c>
      <c r="B139" s="130">
        <v>3934.42273424</v>
      </c>
      <c r="C139" s="130">
        <v>3224.4649626400001</v>
      </c>
      <c r="D139" s="130">
        <v>3165.6567937599998</v>
      </c>
      <c r="E139" s="130">
        <v>1857.0881585499999</v>
      </c>
      <c r="F139" s="130">
        <v>987.92303566999999</v>
      </c>
      <c r="G139" s="130">
        <v>320.64559953999998</v>
      </c>
      <c r="H139" s="130">
        <v>58.808168879999997</v>
      </c>
      <c r="I139" s="130">
        <v>9.8963833300000008</v>
      </c>
      <c r="J139" s="130">
        <v>2.0437463199999999</v>
      </c>
      <c r="K139" s="130">
        <v>46.868039230000001</v>
      </c>
      <c r="L139" s="130">
        <v>417.98300490000003</v>
      </c>
      <c r="M139" s="130">
        <v>175.95761587000001</v>
      </c>
      <c r="N139" s="130">
        <v>0.10786264</v>
      </c>
      <c r="O139" s="130">
        <v>19.367043720000002</v>
      </c>
      <c r="P139" s="130">
        <v>156.48270951000001</v>
      </c>
      <c r="Q139" s="130">
        <v>242.02538903000001</v>
      </c>
      <c r="R139" s="130">
        <v>0</v>
      </c>
      <c r="S139" s="130">
        <v>4.7289326300000001</v>
      </c>
      <c r="T139" s="130">
        <v>237.29645640000001</v>
      </c>
      <c r="U139" s="130">
        <v>291.97476669999998</v>
      </c>
      <c r="V139" s="130">
        <v>556.15291620999994</v>
      </c>
      <c r="W139" s="130"/>
      <c r="X139" s="130"/>
      <c r="Y139" s="130"/>
      <c r="Z139" s="130"/>
      <c r="AA139" s="130"/>
      <c r="AB139" s="130"/>
    </row>
    <row r="140" spans="1:28" hidden="1" outlineLevel="1">
      <c r="A140" s="9">
        <v>44470</v>
      </c>
      <c r="B140" s="130">
        <v>3947.86849803</v>
      </c>
      <c r="C140" s="130">
        <v>3230.8862833600001</v>
      </c>
      <c r="D140" s="130">
        <v>3176.1776107999999</v>
      </c>
      <c r="E140" s="130">
        <v>1818.7981287099999</v>
      </c>
      <c r="F140" s="130">
        <v>992.98472344000004</v>
      </c>
      <c r="G140" s="130">
        <v>364.39475864999997</v>
      </c>
      <c r="H140" s="130">
        <v>54.708672559999997</v>
      </c>
      <c r="I140" s="130">
        <v>9.81736437</v>
      </c>
      <c r="J140" s="130">
        <v>2.0245590199999999</v>
      </c>
      <c r="K140" s="130">
        <v>42.866749169999999</v>
      </c>
      <c r="L140" s="130">
        <v>404.87241412999998</v>
      </c>
      <c r="M140" s="130">
        <v>178.05224372000001</v>
      </c>
      <c r="N140" s="130">
        <v>0.10786264</v>
      </c>
      <c r="O140" s="130">
        <v>18.754102159999999</v>
      </c>
      <c r="P140" s="130">
        <v>159.19027892</v>
      </c>
      <c r="Q140" s="130">
        <v>226.82017041</v>
      </c>
      <c r="R140" s="130">
        <v>0</v>
      </c>
      <c r="S140" s="130">
        <v>4.6666627700000003</v>
      </c>
      <c r="T140" s="130">
        <v>222.15350763999999</v>
      </c>
      <c r="U140" s="130">
        <v>312.10980053999998</v>
      </c>
      <c r="V140" s="130">
        <v>551.72054627</v>
      </c>
      <c r="W140" s="130"/>
      <c r="X140" s="130"/>
      <c r="Y140" s="130"/>
      <c r="Z140" s="130"/>
      <c r="AA140" s="130"/>
      <c r="AB140" s="130"/>
    </row>
    <row r="141" spans="1:28" hidden="1" outlineLevel="1">
      <c r="A141" s="9">
        <v>44501</v>
      </c>
      <c r="B141" s="130">
        <v>4039.4488495599999</v>
      </c>
      <c r="C141" s="130">
        <v>3299.3823619899999</v>
      </c>
      <c r="D141" s="130">
        <v>3243.0060152199999</v>
      </c>
      <c r="E141" s="130">
        <v>1897.0153114699999</v>
      </c>
      <c r="F141" s="130">
        <v>1013.83418517</v>
      </c>
      <c r="G141" s="130">
        <v>332.15651858000001</v>
      </c>
      <c r="H141" s="130">
        <v>56.376346769999998</v>
      </c>
      <c r="I141" s="130">
        <v>10.11754208</v>
      </c>
      <c r="J141" s="130">
        <v>2.08421178</v>
      </c>
      <c r="K141" s="130">
        <v>44.174592910000001</v>
      </c>
      <c r="L141" s="130">
        <v>414.13642362000002</v>
      </c>
      <c r="M141" s="130">
        <v>186.04322293000001</v>
      </c>
      <c r="N141" s="130">
        <v>0.10786264</v>
      </c>
      <c r="O141" s="130">
        <v>19.14207189</v>
      </c>
      <c r="P141" s="130">
        <v>166.79328839999999</v>
      </c>
      <c r="Q141" s="130">
        <v>228.09320069</v>
      </c>
      <c r="R141" s="130">
        <v>0</v>
      </c>
      <c r="S141" s="130">
        <v>4.76829254</v>
      </c>
      <c r="T141" s="130">
        <v>223.32490815</v>
      </c>
      <c r="U141" s="130">
        <v>325.93006394999998</v>
      </c>
      <c r="V141" s="130">
        <v>569.79561999999999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9">
        <v>44531</v>
      </c>
      <c r="B142" s="130">
        <v>4061.6579011899998</v>
      </c>
      <c r="C142" s="130">
        <v>3293.3083302300001</v>
      </c>
      <c r="D142" s="130">
        <v>3238.0387683399999</v>
      </c>
      <c r="E142" s="130">
        <v>1896.2485331400001</v>
      </c>
      <c r="F142" s="130">
        <v>1019.45986639</v>
      </c>
      <c r="G142" s="130">
        <v>322.33036880999998</v>
      </c>
      <c r="H142" s="130">
        <v>55.269561889999999</v>
      </c>
      <c r="I142" s="130">
        <v>9.6669277000000005</v>
      </c>
      <c r="J142" s="130">
        <v>1.6111778299999999</v>
      </c>
      <c r="K142" s="130">
        <v>43.991456360000001</v>
      </c>
      <c r="L142" s="130">
        <v>418.919014</v>
      </c>
      <c r="M142" s="130">
        <v>194.59139938999999</v>
      </c>
      <c r="N142" s="130">
        <v>0.10786264</v>
      </c>
      <c r="O142" s="130">
        <v>18.821054220000001</v>
      </c>
      <c r="P142" s="130">
        <v>175.66248253000001</v>
      </c>
      <c r="Q142" s="130">
        <v>224.32761461000001</v>
      </c>
      <c r="R142" s="130">
        <v>0</v>
      </c>
      <c r="S142" s="130">
        <v>4.4926843500000002</v>
      </c>
      <c r="T142" s="130">
        <v>219.83493025999999</v>
      </c>
      <c r="U142" s="130">
        <v>349.43055695999999</v>
      </c>
      <c r="V142" s="130">
        <v>498.09190852</v>
      </c>
      <c r="W142" s="130"/>
      <c r="X142" s="130"/>
      <c r="Y142" s="130"/>
      <c r="Z142" s="130"/>
      <c r="AA142" s="130"/>
      <c r="AB142" s="130"/>
    </row>
    <row r="143" spans="1:28" hidden="1" outlineLevel="1">
      <c r="A143" s="9">
        <v>44562</v>
      </c>
      <c r="B143" s="130">
        <v>4179.8871440800003</v>
      </c>
      <c r="C143" s="130">
        <v>3377.6266596400001</v>
      </c>
      <c r="D143" s="130">
        <v>3328.9211448800002</v>
      </c>
      <c r="E143" s="130">
        <v>1964.6548614000001</v>
      </c>
      <c r="F143" s="130">
        <v>1040.99012896</v>
      </c>
      <c r="G143" s="130">
        <v>323.27615451999998</v>
      </c>
      <c r="H143" s="130">
        <v>48.70551476</v>
      </c>
      <c r="I143" s="130">
        <v>0.76800732000000005</v>
      </c>
      <c r="J143" s="130">
        <v>1.6986104500000001</v>
      </c>
      <c r="K143" s="130">
        <v>46.238896990000001</v>
      </c>
      <c r="L143" s="130">
        <v>434.98146695000003</v>
      </c>
      <c r="M143" s="130">
        <v>198.20542291000001</v>
      </c>
      <c r="N143" s="130">
        <v>0.10786264</v>
      </c>
      <c r="O143" s="130">
        <v>18.587406810000001</v>
      </c>
      <c r="P143" s="130">
        <v>179.51015346</v>
      </c>
      <c r="Q143" s="130">
        <v>236.77604403999999</v>
      </c>
      <c r="R143" s="130">
        <v>0</v>
      </c>
      <c r="S143" s="130">
        <v>4.7381284399999997</v>
      </c>
      <c r="T143" s="130">
        <v>232.03791559999999</v>
      </c>
      <c r="U143" s="130">
        <v>367.27901749</v>
      </c>
      <c r="V143" s="130">
        <v>511.51385524</v>
      </c>
      <c r="W143" s="130"/>
      <c r="X143" s="130"/>
      <c r="Y143" s="130"/>
      <c r="Z143" s="130"/>
      <c r="AA143" s="130"/>
      <c r="AB143" s="130"/>
    </row>
    <row r="144" spans="1:28" hidden="1" outlineLevel="1">
      <c r="A144" s="9">
        <v>44593</v>
      </c>
      <c r="B144" s="130">
        <v>4318.5968157799998</v>
      </c>
      <c r="C144" s="130">
        <v>3496.6741496599998</v>
      </c>
      <c r="D144" s="130">
        <v>3447.2512061299999</v>
      </c>
      <c r="E144" s="130">
        <v>2045.3311463</v>
      </c>
      <c r="F144" s="130">
        <v>1073.0070892599999</v>
      </c>
      <c r="G144" s="130">
        <v>328.91297057000003</v>
      </c>
      <c r="H144" s="130">
        <v>49.422943529999998</v>
      </c>
      <c r="I144" s="130">
        <v>0.77365684000000001</v>
      </c>
      <c r="J144" s="130">
        <v>1.72636028</v>
      </c>
      <c r="K144" s="130">
        <v>46.922926410000002</v>
      </c>
      <c r="L144" s="130">
        <v>440.61233225000001</v>
      </c>
      <c r="M144" s="130">
        <v>200.15790731999999</v>
      </c>
      <c r="N144" s="130">
        <v>0.10786264</v>
      </c>
      <c r="O144" s="130">
        <v>18.122811009999999</v>
      </c>
      <c r="P144" s="130">
        <v>181.92723366999999</v>
      </c>
      <c r="Q144" s="130">
        <v>240.45442492999999</v>
      </c>
      <c r="R144" s="130">
        <v>0</v>
      </c>
      <c r="S144" s="130">
        <v>4.8131905100000001</v>
      </c>
      <c r="T144" s="130">
        <v>235.64123441999999</v>
      </c>
      <c r="U144" s="130">
        <v>381.31033387000002</v>
      </c>
      <c r="V144" s="130">
        <v>516.86151859999995</v>
      </c>
      <c r="W144" s="130"/>
      <c r="X144" s="130"/>
      <c r="Y144" s="130"/>
      <c r="Z144" s="130"/>
      <c r="AA144" s="130"/>
      <c r="AB144" s="130"/>
    </row>
    <row r="145" spans="1:28" hidden="1" outlineLevel="1">
      <c r="A145" s="9">
        <v>44621</v>
      </c>
      <c r="B145" s="130">
        <v>4209.7598417299996</v>
      </c>
      <c r="C145" s="130">
        <v>3395.2749774600002</v>
      </c>
      <c r="D145" s="130">
        <v>3345.8414591000001</v>
      </c>
      <c r="E145" s="130">
        <v>1968.05749444</v>
      </c>
      <c r="F145" s="130">
        <v>1041.9548562499999</v>
      </c>
      <c r="G145" s="130">
        <v>335.82910841</v>
      </c>
      <c r="H145" s="130">
        <v>49.433518360000001</v>
      </c>
      <c r="I145" s="130">
        <v>0.79124603000000004</v>
      </c>
      <c r="J145" s="130">
        <v>1.7263594499999999</v>
      </c>
      <c r="K145" s="130">
        <v>46.91591288</v>
      </c>
      <c r="L145" s="130">
        <v>437.93178144000001</v>
      </c>
      <c r="M145" s="130">
        <v>197.18665014999999</v>
      </c>
      <c r="N145" s="130">
        <v>0.10786264</v>
      </c>
      <c r="O145" s="130">
        <v>17.17086239</v>
      </c>
      <c r="P145" s="130">
        <v>179.90792511999999</v>
      </c>
      <c r="Q145" s="130">
        <v>240.74513128999999</v>
      </c>
      <c r="R145" s="130">
        <v>0</v>
      </c>
      <c r="S145" s="130">
        <v>4.8131905100000001</v>
      </c>
      <c r="T145" s="130">
        <v>235.93194077999999</v>
      </c>
      <c r="U145" s="130">
        <v>376.55308282999999</v>
      </c>
      <c r="V145" s="130">
        <v>512.31059456000003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9">
        <v>44652</v>
      </c>
      <c r="B146" s="130">
        <v>4153.1655764300003</v>
      </c>
      <c r="C146" s="130">
        <v>3350.2761462799999</v>
      </c>
      <c r="D146" s="130">
        <v>3302.4738885800002</v>
      </c>
      <c r="E146" s="130">
        <v>1988.79173363</v>
      </c>
      <c r="F146" s="130">
        <v>981.71377100999996</v>
      </c>
      <c r="G146" s="130">
        <v>331.96838394000002</v>
      </c>
      <c r="H146" s="130">
        <v>47.802257699999998</v>
      </c>
      <c r="I146" s="130">
        <v>0.78165340999999999</v>
      </c>
      <c r="J146" s="130">
        <v>1.7218290000000001</v>
      </c>
      <c r="K146" s="130">
        <v>45.298775290000002</v>
      </c>
      <c r="L146" s="130">
        <v>432.03241556</v>
      </c>
      <c r="M146" s="130">
        <v>195.07334577</v>
      </c>
      <c r="N146" s="130">
        <v>0.10786264</v>
      </c>
      <c r="O146" s="130">
        <v>16.647492450000001</v>
      </c>
      <c r="P146" s="130">
        <v>178.31799068000001</v>
      </c>
      <c r="Q146" s="130">
        <v>236.95906979</v>
      </c>
      <c r="R146" s="130">
        <v>0</v>
      </c>
      <c r="S146" s="130">
        <v>4.8131905100000001</v>
      </c>
      <c r="T146" s="130">
        <v>232.14587928</v>
      </c>
      <c r="U146" s="130">
        <v>370.85701459000001</v>
      </c>
      <c r="V146" s="130">
        <v>482.66985507999999</v>
      </c>
      <c r="W146" s="130"/>
      <c r="X146" s="130"/>
      <c r="Y146" s="130"/>
      <c r="Z146" s="130"/>
      <c r="AA146" s="130"/>
      <c r="AB146" s="130"/>
    </row>
    <row r="147" spans="1:28" hidden="1" outlineLevel="1">
      <c r="A147" s="9">
        <v>44682</v>
      </c>
      <c r="B147" s="130">
        <v>4145.4966670699996</v>
      </c>
      <c r="C147" s="130">
        <v>3332.9112855100002</v>
      </c>
      <c r="D147" s="130">
        <v>3285.5682327700001</v>
      </c>
      <c r="E147" s="130">
        <v>1969.4480192399999</v>
      </c>
      <c r="F147" s="130">
        <v>993.06525155999998</v>
      </c>
      <c r="G147" s="130">
        <v>323.05496197000002</v>
      </c>
      <c r="H147" s="130">
        <v>47.343052739999997</v>
      </c>
      <c r="I147" s="130">
        <v>0.80396524000000003</v>
      </c>
      <c r="J147" s="130">
        <v>1.7218301499999999</v>
      </c>
      <c r="K147" s="130">
        <v>44.817257349999998</v>
      </c>
      <c r="L147" s="130">
        <v>429.73414215000003</v>
      </c>
      <c r="M147" s="130">
        <v>192.3959108</v>
      </c>
      <c r="N147" s="130">
        <v>0.10786264</v>
      </c>
      <c r="O147" s="130">
        <v>16.08685698</v>
      </c>
      <c r="P147" s="130">
        <v>176.20119118</v>
      </c>
      <c r="Q147" s="130">
        <v>237.33823135</v>
      </c>
      <c r="R147" s="130">
        <v>0</v>
      </c>
      <c r="S147" s="130">
        <v>4.8131905100000001</v>
      </c>
      <c r="T147" s="130">
        <v>232.52504084</v>
      </c>
      <c r="U147" s="130">
        <v>382.85123941000001</v>
      </c>
      <c r="V147" s="130">
        <v>458.02963166000001</v>
      </c>
      <c r="W147" s="130"/>
      <c r="X147" s="130"/>
      <c r="Y147" s="130"/>
      <c r="Z147" s="130"/>
      <c r="AA147" s="130"/>
      <c r="AB147" s="130"/>
    </row>
    <row r="148" spans="1:28" hidden="1" outlineLevel="1">
      <c r="A148" s="9">
        <v>44713</v>
      </c>
      <c r="B148" s="130">
        <v>4074.7822367200001</v>
      </c>
      <c r="C148" s="130">
        <v>3287.7217658</v>
      </c>
      <c r="D148" s="130">
        <v>3240.3300055499999</v>
      </c>
      <c r="E148" s="130">
        <v>1852.0538395900001</v>
      </c>
      <c r="F148" s="130">
        <v>996.97866267999996</v>
      </c>
      <c r="G148" s="130">
        <v>391.29750328</v>
      </c>
      <c r="H148" s="130">
        <v>47.391760249999997</v>
      </c>
      <c r="I148" s="130">
        <v>0.78122241999999997</v>
      </c>
      <c r="J148" s="130">
        <v>1.7124001</v>
      </c>
      <c r="K148" s="130">
        <v>44.898137730000002</v>
      </c>
      <c r="L148" s="130">
        <v>398.04287354000002</v>
      </c>
      <c r="M148" s="130">
        <v>160.66157389</v>
      </c>
      <c r="N148" s="130">
        <v>0.10786264</v>
      </c>
      <c r="O148" s="130">
        <v>15.167575230000001</v>
      </c>
      <c r="P148" s="130">
        <v>145.38613602000001</v>
      </c>
      <c r="Q148" s="130">
        <v>237.38129964999999</v>
      </c>
      <c r="R148" s="130">
        <v>0</v>
      </c>
      <c r="S148" s="130">
        <v>4.8051617999999996</v>
      </c>
      <c r="T148" s="130">
        <v>232.57613785000001</v>
      </c>
      <c r="U148" s="130">
        <v>389.01759737999998</v>
      </c>
      <c r="V148" s="130">
        <v>448.49774914</v>
      </c>
      <c r="W148" s="130"/>
      <c r="X148" s="130"/>
      <c r="Y148" s="130"/>
      <c r="Z148" s="130"/>
      <c r="AA148" s="130"/>
      <c r="AB148" s="130"/>
    </row>
    <row r="149" spans="1:28" hidden="1" outlineLevel="1">
      <c r="A149" s="9">
        <v>44743</v>
      </c>
      <c r="B149" s="130">
        <v>4069.72950257</v>
      </c>
      <c r="C149" s="130">
        <v>3215.10285131</v>
      </c>
      <c r="D149" s="130">
        <v>3154.3578165399999</v>
      </c>
      <c r="E149" s="130">
        <v>1893.1384219500001</v>
      </c>
      <c r="F149" s="130">
        <v>944.43382522000002</v>
      </c>
      <c r="G149" s="130">
        <v>316.78556937000002</v>
      </c>
      <c r="H149" s="130">
        <v>60.745034769999997</v>
      </c>
      <c r="I149" s="130">
        <v>0.97902911999999997</v>
      </c>
      <c r="J149" s="130">
        <v>2.1386028600000002</v>
      </c>
      <c r="K149" s="130">
        <v>57.627402789999998</v>
      </c>
      <c r="L149" s="130">
        <v>475.37194111000002</v>
      </c>
      <c r="M149" s="130">
        <v>183.20869415999999</v>
      </c>
      <c r="N149" s="130">
        <v>0.10786264</v>
      </c>
      <c r="O149" s="130">
        <v>14.595812130000001</v>
      </c>
      <c r="P149" s="130">
        <v>168.50501939</v>
      </c>
      <c r="Q149" s="130">
        <v>292.16324694999997</v>
      </c>
      <c r="R149" s="130">
        <v>0</v>
      </c>
      <c r="S149" s="130">
        <v>6.0032454499999997</v>
      </c>
      <c r="T149" s="130">
        <v>286.16000150000002</v>
      </c>
      <c r="U149" s="130">
        <v>379.25471014999999</v>
      </c>
      <c r="V149" s="130">
        <v>508.08480145999999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9">
        <v>44774</v>
      </c>
      <c r="B150" s="130">
        <v>4032.6992705500002</v>
      </c>
      <c r="C150" s="130">
        <v>3183.3625564899999</v>
      </c>
      <c r="D150" s="130">
        <v>3123.6952738999998</v>
      </c>
      <c r="E150" s="130">
        <v>1898.72936209</v>
      </c>
      <c r="F150" s="130">
        <v>920.59348203000002</v>
      </c>
      <c r="G150" s="130">
        <v>304.37242978</v>
      </c>
      <c r="H150" s="130">
        <v>59.667282589999999</v>
      </c>
      <c r="I150" s="130">
        <v>0.81774203999999995</v>
      </c>
      <c r="J150" s="130">
        <v>2.13864096</v>
      </c>
      <c r="K150" s="130">
        <v>56.710899589999997</v>
      </c>
      <c r="L150" s="130">
        <v>468.03354959000001</v>
      </c>
      <c r="M150" s="130">
        <v>177.93916202</v>
      </c>
      <c r="N150" s="130">
        <v>0.10786264</v>
      </c>
      <c r="O150" s="130">
        <v>13.8161279</v>
      </c>
      <c r="P150" s="130">
        <v>164.01517147999999</v>
      </c>
      <c r="Q150" s="130">
        <v>290.09438756999998</v>
      </c>
      <c r="R150" s="130">
        <v>0</v>
      </c>
      <c r="S150" s="130">
        <v>6.0032454499999997</v>
      </c>
      <c r="T150" s="130">
        <v>284.09114211999997</v>
      </c>
      <c r="U150" s="130">
        <v>381.30316447000001</v>
      </c>
      <c r="V150" s="130">
        <v>513.57757162999997</v>
      </c>
      <c r="W150" s="130"/>
      <c r="X150" s="130"/>
      <c r="Y150" s="130"/>
      <c r="Z150" s="130"/>
      <c r="AA150" s="130"/>
      <c r="AB150" s="130"/>
    </row>
    <row r="151" spans="1:28" hidden="1" outlineLevel="1">
      <c r="A151" s="9">
        <v>44805</v>
      </c>
      <c r="B151" s="130">
        <v>3995.7750055500001</v>
      </c>
      <c r="C151" s="130">
        <v>3149.4438550599998</v>
      </c>
      <c r="D151" s="130">
        <v>3089.66614312</v>
      </c>
      <c r="E151" s="130">
        <v>1899.78972838</v>
      </c>
      <c r="F151" s="130">
        <v>891.87420099999997</v>
      </c>
      <c r="G151" s="130">
        <v>298.00221374</v>
      </c>
      <c r="H151" s="130">
        <v>59.777711940000003</v>
      </c>
      <c r="I151" s="130">
        <v>0.97668270000000001</v>
      </c>
      <c r="J151" s="130">
        <v>2.1400120899999999</v>
      </c>
      <c r="K151" s="130">
        <v>56.661017149999999</v>
      </c>
      <c r="L151" s="130">
        <v>461.70397764000001</v>
      </c>
      <c r="M151" s="130">
        <v>175.79023404</v>
      </c>
      <c r="N151" s="130">
        <v>0.10786264</v>
      </c>
      <c r="O151" s="130">
        <v>12.85613672</v>
      </c>
      <c r="P151" s="130">
        <v>162.82623468</v>
      </c>
      <c r="Q151" s="130">
        <v>285.91374359999998</v>
      </c>
      <c r="R151" s="130">
        <v>0</v>
      </c>
      <c r="S151" s="130">
        <v>6.0032454499999997</v>
      </c>
      <c r="T151" s="130">
        <v>279.91049815000002</v>
      </c>
      <c r="U151" s="130">
        <v>384.62717285000002</v>
      </c>
      <c r="V151" s="130">
        <v>508.91990735000002</v>
      </c>
      <c r="W151" s="130"/>
      <c r="X151" s="130"/>
      <c r="Y151" s="130"/>
      <c r="Z151" s="130"/>
      <c r="AA151" s="130"/>
      <c r="AB151" s="130"/>
    </row>
    <row r="152" spans="1:28" hidden="1" outlineLevel="1">
      <c r="A152" s="9">
        <v>44835</v>
      </c>
      <c r="B152" s="130">
        <v>3942.6937192999999</v>
      </c>
      <c r="C152" s="130">
        <v>3101.2271197800001</v>
      </c>
      <c r="D152" s="130">
        <v>3041.7463728900002</v>
      </c>
      <c r="E152" s="130">
        <v>1880.5071715399999</v>
      </c>
      <c r="F152" s="130">
        <v>869.08565979000002</v>
      </c>
      <c r="G152" s="130">
        <v>292.15354156000001</v>
      </c>
      <c r="H152" s="130">
        <v>59.480746889999999</v>
      </c>
      <c r="I152" s="130">
        <v>0.78900481</v>
      </c>
      <c r="J152" s="130">
        <v>2.1350678099999998</v>
      </c>
      <c r="K152" s="130">
        <v>56.556674270000002</v>
      </c>
      <c r="L152" s="130">
        <v>458.23274716999998</v>
      </c>
      <c r="M152" s="130">
        <v>172.01509651999999</v>
      </c>
      <c r="N152" s="130">
        <v>0.10786264</v>
      </c>
      <c r="O152" s="130">
        <v>11.70145879</v>
      </c>
      <c r="P152" s="130">
        <v>160.20577509</v>
      </c>
      <c r="Q152" s="130">
        <v>286.21765065</v>
      </c>
      <c r="R152" s="130">
        <v>0</v>
      </c>
      <c r="S152" s="130">
        <v>5.9918572599999997</v>
      </c>
      <c r="T152" s="130">
        <v>280.22579338999998</v>
      </c>
      <c r="U152" s="130">
        <v>383.23385235000001</v>
      </c>
      <c r="V152" s="130">
        <v>510.45383799000001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9">
        <v>44866</v>
      </c>
      <c r="B153" s="130">
        <v>3929.241078</v>
      </c>
      <c r="C153" s="130">
        <v>3088.7981909800001</v>
      </c>
      <c r="D153" s="130">
        <v>3029.6871072600002</v>
      </c>
      <c r="E153" s="130">
        <v>1892.93080022</v>
      </c>
      <c r="F153" s="130">
        <v>852.14062209999997</v>
      </c>
      <c r="G153" s="130">
        <v>284.61568493999999</v>
      </c>
      <c r="H153" s="130">
        <v>59.111083720000003</v>
      </c>
      <c r="I153" s="130">
        <v>0.83426568000000001</v>
      </c>
      <c r="J153" s="130">
        <v>2.1349155400000002</v>
      </c>
      <c r="K153" s="130">
        <v>56.1419025</v>
      </c>
      <c r="L153" s="130">
        <v>458.56184590999999</v>
      </c>
      <c r="M153" s="130">
        <v>177.24058528</v>
      </c>
      <c r="N153" s="130">
        <v>0.10786264</v>
      </c>
      <c r="O153" s="130">
        <v>10.903885989999999</v>
      </c>
      <c r="P153" s="130">
        <v>166.22883665000001</v>
      </c>
      <c r="Q153" s="130">
        <v>281.32126062999998</v>
      </c>
      <c r="R153" s="130">
        <v>0</v>
      </c>
      <c r="S153" s="130">
        <v>5.9889891799999999</v>
      </c>
      <c r="T153" s="130">
        <v>275.33227145000001</v>
      </c>
      <c r="U153" s="130">
        <v>381.88104111000001</v>
      </c>
      <c r="V153" s="130">
        <v>512.60574296000004</v>
      </c>
      <c r="W153" s="130"/>
      <c r="X153" s="130"/>
      <c r="Y153" s="130"/>
      <c r="Z153" s="130"/>
      <c r="AA153" s="130"/>
      <c r="AB153" s="130"/>
    </row>
    <row r="154" spans="1:28" hidden="1" outlineLevel="1">
      <c r="A154" s="9">
        <v>44896</v>
      </c>
      <c r="B154" s="130">
        <v>3567.2320247299999</v>
      </c>
      <c r="C154" s="130">
        <v>2976.4140616599998</v>
      </c>
      <c r="D154" s="130">
        <v>2921.1250044499998</v>
      </c>
      <c r="E154" s="130">
        <v>1829.4256036100001</v>
      </c>
      <c r="F154" s="130">
        <v>812.68041225000002</v>
      </c>
      <c r="G154" s="130">
        <v>279.01898858999999</v>
      </c>
      <c r="H154" s="130">
        <v>55.289057210000003</v>
      </c>
      <c r="I154" s="130">
        <v>0.79118646000000004</v>
      </c>
      <c r="J154" s="130">
        <v>1.5384206499999999</v>
      </c>
      <c r="K154" s="130">
        <v>52.959450099999998</v>
      </c>
      <c r="L154" s="130">
        <v>203.14714332</v>
      </c>
      <c r="M154" s="130">
        <v>177.20856850000001</v>
      </c>
      <c r="N154" s="130">
        <v>0.10786264</v>
      </c>
      <c r="O154" s="130">
        <v>10.460341720000001</v>
      </c>
      <c r="P154" s="130">
        <v>166.64036414</v>
      </c>
      <c r="Q154" s="130">
        <v>25.938574819999999</v>
      </c>
      <c r="R154" s="130">
        <v>0</v>
      </c>
      <c r="S154" s="130">
        <v>0</v>
      </c>
      <c r="T154" s="130">
        <v>25.938574819999999</v>
      </c>
      <c r="U154" s="130">
        <v>387.67081975000002</v>
      </c>
      <c r="V154" s="130">
        <v>373.68706987000002</v>
      </c>
      <c r="W154" s="130"/>
      <c r="X154" s="130"/>
      <c r="Y154" s="130"/>
      <c r="Z154" s="130"/>
      <c r="AA154" s="130"/>
      <c r="AB154" s="130"/>
    </row>
    <row r="155" spans="1:28" hidden="1" outlineLevel="1">
      <c r="A155" s="9">
        <v>44927</v>
      </c>
      <c r="B155" s="130">
        <v>3611.21971493</v>
      </c>
      <c r="C155" s="130">
        <v>2992.79639159</v>
      </c>
      <c r="D155" s="130">
        <v>2937.4675984400001</v>
      </c>
      <c r="E155" s="130">
        <v>1870.0406771999999</v>
      </c>
      <c r="F155" s="130">
        <v>796.12486864000005</v>
      </c>
      <c r="G155" s="130">
        <v>271.30205260000002</v>
      </c>
      <c r="H155" s="130">
        <v>55.328793150000003</v>
      </c>
      <c r="I155" s="130">
        <v>0.78192203999999998</v>
      </c>
      <c r="J155" s="130">
        <v>1.5457790199999999</v>
      </c>
      <c r="K155" s="130">
        <v>53.00109209</v>
      </c>
      <c r="L155" s="130">
        <v>214.09446862999999</v>
      </c>
      <c r="M155" s="130">
        <v>188.54541227999999</v>
      </c>
      <c r="N155" s="130">
        <v>0.10786264</v>
      </c>
      <c r="O155" s="130">
        <v>10.00317705</v>
      </c>
      <c r="P155" s="130">
        <v>178.43437259000001</v>
      </c>
      <c r="Q155" s="130">
        <v>25.549056350000001</v>
      </c>
      <c r="R155" s="130">
        <v>0</v>
      </c>
      <c r="S155" s="130">
        <v>0</v>
      </c>
      <c r="T155" s="130">
        <v>25.549056350000001</v>
      </c>
      <c r="U155" s="130">
        <v>404.32885470999997</v>
      </c>
      <c r="V155" s="130">
        <v>392.22192143000001</v>
      </c>
      <c r="W155" s="130"/>
      <c r="X155" s="130"/>
      <c r="Y155" s="130"/>
      <c r="Z155" s="130"/>
      <c r="AA155" s="130"/>
      <c r="AB155" s="130"/>
    </row>
    <row r="156" spans="1:28" hidden="1" outlineLevel="1">
      <c r="A156" s="9">
        <v>44958</v>
      </c>
      <c r="B156" s="130">
        <v>3619.23189103</v>
      </c>
      <c r="C156" s="130">
        <v>2994.1155918700001</v>
      </c>
      <c r="D156" s="130">
        <v>2938.8131099100001</v>
      </c>
      <c r="E156" s="130">
        <v>1871.84137452</v>
      </c>
      <c r="F156" s="130">
        <v>801.26552632000005</v>
      </c>
      <c r="G156" s="130">
        <v>265.70620907</v>
      </c>
      <c r="H156" s="130">
        <v>55.302481960000001</v>
      </c>
      <c r="I156" s="130">
        <v>0.79964723999999998</v>
      </c>
      <c r="J156" s="130">
        <v>1.5464712700000001</v>
      </c>
      <c r="K156" s="130">
        <v>52.956363449999998</v>
      </c>
      <c r="L156" s="130">
        <v>214.24838399000001</v>
      </c>
      <c r="M156" s="130">
        <v>189.30699715</v>
      </c>
      <c r="N156" s="130">
        <v>0.10786264</v>
      </c>
      <c r="O156" s="130">
        <v>9.4663160200000007</v>
      </c>
      <c r="P156" s="130">
        <v>179.73281849</v>
      </c>
      <c r="Q156" s="130">
        <v>24.94138684</v>
      </c>
      <c r="R156" s="130">
        <v>0</v>
      </c>
      <c r="S156" s="130">
        <v>0</v>
      </c>
      <c r="T156" s="130">
        <v>24.94138684</v>
      </c>
      <c r="U156" s="130">
        <v>410.86791517</v>
      </c>
      <c r="V156" s="130">
        <v>402.87002290999999</v>
      </c>
      <c r="W156" s="130"/>
      <c r="X156" s="130"/>
      <c r="Y156" s="130"/>
      <c r="Z156" s="130"/>
      <c r="AA156" s="130"/>
      <c r="AB156" s="130"/>
    </row>
    <row r="157" spans="1:28" hidden="1" outlineLevel="1">
      <c r="A157" s="9">
        <v>44986</v>
      </c>
      <c r="B157" s="130">
        <v>3680.9147801399999</v>
      </c>
      <c r="C157" s="130">
        <v>3056.45407183</v>
      </c>
      <c r="D157" s="130">
        <v>3001.9595183500001</v>
      </c>
      <c r="E157" s="130">
        <v>1946.0920355999999</v>
      </c>
      <c r="F157" s="130">
        <v>798.91742791000001</v>
      </c>
      <c r="G157" s="130">
        <v>256.95005484000001</v>
      </c>
      <c r="H157" s="130">
        <v>54.49455348</v>
      </c>
      <c r="I157" s="130">
        <v>0.78909262999999996</v>
      </c>
      <c r="J157" s="130">
        <v>1.5468880700000001</v>
      </c>
      <c r="K157" s="130">
        <v>52.15857278</v>
      </c>
      <c r="L157" s="130">
        <v>209.92295566999999</v>
      </c>
      <c r="M157" s="130">
        <v>185.55302498</v>
      </c>
      <c r="N157" s="130">
        <v>0.10786264</v>
      </c>
      <c r="O157" s="130">
        <v>8.7357585800000006</v>
      </c>
      <c r="P157" s="130">
        <v>176.70940375999999</v>
      </c>
      <c r="Q157" s="130">
        <v>24.36993069</v>
      </c>
      <c r="R157" s="130">
        <v>0</v>
      </c>
      <c r="S157" s="130">
        <v>0</v>
      </c>
      <c r="T157" s="130">
        <v>24.36993069</v>
      </c>
      <c r="U157" s="130">
        <v>414.53775264000001</v>
      </c>
      <c r="V157" s="130">
        <v>403.70871781</v>
      </c>
      <c r="W157" s="130"/>
      <c r="X157" s="130"/>
      <c r="Y157" s="130"/>
      <c r="Z157" s="130"/>
      <c r="AA157" s="130"/>
      <c r="AB157" s="130"/>
    </row>
    <row r="158" spans="1:28" hidden="1" outlineLevel="1">
      <c r="A158" s="9">
        <v>45017</v>
      </c>
      <c r="B158" s="130">
        <v>3704.66900493</v>
      </c>
      <c r="C158" s="130">
        <v>3084.9236592699999</v>
      </c>
      <c r="D158" s="130">
        <v>3030.4063481799999</v>
      </c>
      <c r="E158" s="130">
        <v>1983.1799496399999</v>
      </c>
      <c r="F158" s="130">
        <v>797.80860686999995</v>
      </c>
      <c r="G158" s="130">
        <v>249.41779167000001</v>
      </c>
      <c r="H158" s="130">
        <v>54.51731109</v>
      </c>
      <c r="I158" s="130">
        <v>0.78656296999999997</v>
      </c>
      <c r="J158" s="130">
        <v>1.5472996999999999</v>
      </c>
      <c r="K158" s="130">
        <v>52.183448419999998</v>
      </c>
      <c r="L158" s="130">
        <v>206.30510645000001</v>
      </c>
      <c r="M158" s="130">
        <v>181.99899649</v>
      </c>
      <c r="N158" s="130">
        <v>0.10786264</v>
      </c>
      <c r="O158" s="130">
        <v>8.1273519400000005</v>
      </c>
      <c r="P158" s="130">
        <v>173.76378191000001</v>
      </c>
      <c r="Q158" s="130">
        <v>24.306109960000001</v>
      </c>
      <c r="R158" s="130">
        <v>0</v>
      </c>
      <c r="S158" s="130">
        <v>0</v>
      </c>
      <c r="T158" s="130">
        <v>24.306109960000001</v>
      </c>
      <c r="U158" s="130">
        <v>413.44023921000002</v>
      </c>
      <c r="V158" s="130">
        <v>404.83843862999998</v>
      </c>
      <c r="W158" s="130"/>
      <c r="X158" s="130"/>
      <c r="Y158" s="130"/>
      <c r="Z158" s="130"/>
      <c r="AA158" s="130"/>
      <c r="AB158" s="130"/>
    </row>
    <row r="159" spans="1:28" hidden="1" outlineLevel="1">
      <c r="A159" s="9">
        <v>45047</v>
      </c>
      <c r="B159" s="130">
        <v>3787.5405742799999</v>
      </c>
      <c r="C159" s="130">
        <v>3175.2532895600002</v>
      </c>
      <c r="D159" s="130">
        <v>3120.7965342799998</v>
      </c>
      <c r="E159" s="130">
        <v>2057.5350177599998</v>
      </c>
      <c r="F159" s="130">
        <v>820.33621400000004</v>
      </c>
      <c r="G159" s="130">
        <v>242.92530252</v>
      </c>
      <c r="H159" s="130">
        <v>54.456755280000003</v>
      </c>
      <c r="I159" s="130">
        <v>0.88944632000000001</v>
      </c>
      <c r="J159" s="130">
        <v>1.4216698699999999</v>
      </c>
      <c r="K159" s="130">
        <v>52.145639090000003</v>
      </c>
      <c r="L159" s="130">
        <v>210.58114318</v>
      </c>
      <c r="M159" s="130">
        <v>186.55220072</v>
      </c>
      <c r="N159" s="130">
        <v>0.10786264</v>
      </c>
      <c r="O159" s="130">
        <v>9.27874321</v>
      </c>
      <c r="P159" s="130">
        <v>177.16559487000001</v>
      </c>
      <c r="Q159" s="130">
        <v>24.02894246</v>
      </c>
      <c r="R159" s="130">
        <v>0</v>
      </c>
      <c r="S159" s="130">
        <v>0</v>
      </c>
      <c r="T159" s="130">
        <v>24.02894246</v>
      </c>
      <c r="U159" s="130">
        <v>401.70614153999998</v>
      </c>
      <c r="V159" s="130">
        <v>406.98816491999997</v>
      </c>
      <c r="W159" s="130"/>
      <c r="X159" s="130"/>
      <c r="Y159" s="130"/>
      <c r="Z159" s="130"/>
      <c r="AA159" s="130"/>
      <c r="AB159" s="130"/>
    </row>
    <row r="160" spans="1:28" hidden="1" outlineLevel="1">
      <c r="A160" s="9">
        <v>45078</v>
      </c>
      <c r="B160" s="130">
        <v>3851.3595788600001</v>
      </c>
      <c r="C160" s="130">
        <v>3186.94860384</v>
      </c>
      <c r="D160" s="130">
        <v>3135.3160480199999</v>
      </c>
      <c r="E160" s="130">
        <v>2070.4552732799998</v>
      </c>
      <c r="F160" s="130">
        <v>824.85516476999999</v>
      </c>
      <c r="G160" s="130">
        <v>240.00560996999999</v>
      </c>
      <c r="H160" s="130">
        <v>51.63255582</v>
      </c>
      <c r="I160" s="130">
        <v>0.78148337000000001</v>
      </c>
      <c r="J160" s="130">
        <v>0.39677234</v>
      </c>
      <c r="K160" s="130">
        <v>50.454300109999998</v>
      </c>
      <c r="L160" s="130">
        <v>236.10998802</v>
      </c>
      <c r="M160" s="130">
        <v>212.23722579</v>
      </c>
      <c r="N160" s="130">
        <v>0.10786264</v>
      </c>
      <c r="O160" s="130">
        <v>8.7372230700000006</v>
      </c>
      <c r="P160" s="130">
        <v>203.39214007999999</v>
      </c>
      <c r="Q160" s="130">
        <v>23.872762229999999</v>
      </c>
      <c r="R160" s="130">
        <v>0</v>
      </c>
      <c r="S160" s="130">
        <v>0</v>
      </c>
      <c r="T160" s="130">
        <v>23.872762229999999</v>
      </c>
      <c r="U160" s="130">
        <v>428.30098700000002</v>
      </c>
      <c r="V160" s="130">
        <v>433.44089630000002</v>
      </c>
      <c r="W160" s="130"/>
      <c r="X160" s="130"/>
      <c r="Y160" s="130"/>
      <c r="Z160" s="130"/>
      <c r="AA160" s="130"/>
      <c r="AB160" s="130"/>
    </row>
    <row r="161" spans="1:28" hidden="1" outlineLevel="1">
      <c r="A161" s="9">
        <v>45108</v>
      </c>
      <c r="B161" s="130">
        <v>3950.6367224400001</v>
      </c>
      <c r="C161" s="130">
        <v>3254.4041852800001</v>
      </c>
      <c r="D161" s="130">
        <v>3202.75955385</v>
      </c>
      <c r="E161" s="130">
        <v>2127.1469274999999</v>
      </c>
      <c r="F161" s="130">
        <v>839.94109032999995</v>
      </c>
      <c r="G161" s="130">
        <v>235.67153601999999</v>
      </c>
      <c r="H161" s="130">
        <v>51.644631429999997</v>
      </c>
      <c r="I161" s="130">
        <v>0.78888844000000002</v>
      </c>
      <c r="J161" s="130">
        <v>0.39678170000000001</v>
      </c>
      <c r="K161" s="130">
        <v>50.458961289999998</v>
      </c>
      <c r="L161" s="130">
        <v>258.41626538000003</v>
      </c>
      <c r="M161" s="130">
        <v>234.86218339999999</v>
      </c>
      <c r="N161" s="130">
        <v>0.10786264</v>
      </c>
      <c r="O161" s="130">
        <v>7.7728337600000001</v>
      </c>
      <c r="P161" s="130">
        <v>226.98148699999999</v>
      </c>
      <c r="Q161" s="130">
        <v>23.554081979999999</v>
      </c>
      <c r="R161" s="130">
        <v>0</v>
      </c>
      <c r="S161" s="130">
        <v>0</v>
      </c>
      <c r="T161" s="130">
        <v>23.554081979999999</v>
      </c>
      <c r="U161" s="130">
        <v>437.81627178000002</v>
      </c>
      <c r="V161" s="130">
        <v>456.54650356000002</v>
      </c>
      <c r="W161" s="130"/>
      <c r="X161" s="130"/>
      <c r="Y161" s="130"/>
      <c r="Z161" s="130"/>
      <c r="AA161" s="130"/>
      <c r="AB161" s="130"/>
    </row>
    <row r="162" spans="1:28" hidden="1" outlineLevel="1">
      <c r="A162" s="9">
        <v>45139</v>
      </c>
      <c r="B162" s="130">
        <v>4113.7315910799998</v>
      </c>
      <c r="C162" s="130">
        <v>3361.2497757199999</v>
      </c>
      <c r="D162" s="130">
        <v>3309.7023692299999</v>
      </c>
      <c r="E162" s="130">
        <v>2221.6972655599998</v>
      </c>
      <c r="F162" s="130">
        <v>854.44174257999998</v>
      </c>
      <c r="G162" s="130">
        <v>233.56336109</v>
      </c>
      <c r="H162" s="130">
        <v>51.54740649</v>
      </c>
      <c r="I162" s="130">
        <v>0.78712241999999999</v>
      </c>
      <c r="J162" s="130">
        <v>0.39868355999999999</v>
      </c>
      <c r="K162" s="130">
        <v>50.361600510000002</v>
      </c>
      <c r="L162" s="130">
        <v>290.53412788000003</v>
      </c>
      <c r="M162" s="130">
        <v>267.58616871999999</v>
      </c>
      <c r="N162" s="130">
        <v>0.10786264</v>
      </c>
      <c r="O162" s="130">
        <v>7.4225533600000002</v>
      </c>
      <c r="P162" s="130">
        <v>260.05575271999999</v>
      </c>
      <c r="Q162" s="130">
        <v>22.94795916</v>
      </c>
      <c r="R162" s="130">
        <v>0</v>
      </c>
      <c r="S162" s="130">
        <v>0</v>
      </c>
      <c r="T162" s="130">
        <v>22.94795916</v>
      </c>
      <c r="U162" s="130">
        <v>461.94768748000001</v>
      </c>
      <c r="V162" s="130">
        <v>492.08327266999999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9">
        <v>45170</v>
      </c>
      <c r="B163" s="130">
        <v>4183.8212138999997</v>
      </c>
      <c r="C163" s="130">
        <v>3409.2985254700002</v>
      </c>
      <c r="D163" s="130">
        <v>3358.3362764399999</v>
      </c>
      <c r="E163" s="130">
        <v>2251.3015274899999</v>
      </c>
      <c r="F163" s="130">
        <v>825.91166792000001</v>
      </c>
      <c r="G163" s="130">
        <v>281.12308102999998</v>
      </c>
      <c r="H163" s="130">
        <v>50.962249030000002</v>
      </c>
      <c r="I163" s="130">
        <v>0.98040572999999998</v>
      </c>
      <c r="J163" s="130">
        <v>0.39713394000000002</v>
      </c>
      <c r="K163" s="130">
        <v>49.584709359999998</v>
      </c>
      <c r="L163" s="130">
        <v>307.22687188999998</v>
      </c>
      <c r="M163" s="130">
        <v>286.25789707000001</v>
      </c>
      <c r="N163" s="130">
        <v>0.10786264</v>
      </c>
      <c r="O163" s="130">
        <v>6.8888334599999999</v>
      </c>
      <c r="P163" s="130">
        <v>279.26120097</v>
      </c>
      <c r="Q163" s="130">
        <v>20.96897482</v>
      </c>
      <c r="R163" s="130">
        <v>0</v>
      </c>
      <c r="S163" s="130">
        <v>0</v>
      </c>
      <c r="T163" s="130">
        <v>20.96897482</v>
      </c>
      <c r="U163" s="130">
        <v>467.29581653999998</v>
      </c>
      <c r="V163" s="130">
        <v>507.64991266999999</v>
      </c>
      <c r="W163" s="130"/>
      <c r="X163" s="130"/>
      <c r="Y163" s="130"/>
      <c r="Z163" s="130"/>
      <c r="AA163" s="130"/>
      <c r="AB163" s="130"/>
    </row>
    <row r="164" spans="1:28" hidden="1" outlineLevel="1">
      <c r="A164" s="9">
        <v>45200</v>
      </c>
      <c r="B164" s="130">
        <v>4272.1030310799997</v>
      </c>
      <c r="C164" s="130">
        <v>3474.7512879400001</v>
      </c>
      <c r="D164" s="130">
        <v>3424.2889256899998</v>
      </c>
      <c r="E164" s="130">
        <v>2307.9760342700001</v>
      </c>
      <c r="F164" s="130">
        <v>839.77187377999996</v>
      </c>
      <c r="G164" s="130">
        <v>276.54101764000001</v>
      </c>
      <c r="H164" s="130">
        <v>50.462362249999998</v>
      </c>
      <c r="I164" s="130">
        <v>0.76871381000000005</v>
      </c>
      <c r="J164" s="130">
        <v>0.39490503999999998</v>
      </c>
      <c r="K164" s="130">
        <v>49.298743399999999</v>
      </c>
      <c r="L164" s="130">
        <v>324.62266830999999</v>
      </c>
      <c r="M164" s="130">
        <v>304.00029137000001</v>
      </c>
      <c r="N164" s="130">
        <v>0.10786264</v>
      </c>
      <c r="O164" s="130">
        <v>6.48306834</v>
      </c>
      <c r="P164" s="130">
        <v>297.40936039000002</v>
      </c>
      <c r="Q164" s="130">
        <v>20.622376939999999</v>
      </c>
      <c r="R164" s="130">
        <v>0</v>
      </c>
      <c r="S164" s="130">
        <v>0</v>
      </c>
      <c r="T164" s="130">
        <v>20.622376939999999</v>
      </c>
      <c r="U164" s="130">
        <v>472.72907483</v>
      </c>
      <c r="V164" s="130">
        <v>522.45991468</v>
      </c>
      <c r="W164" s="130"/>
      <c r="X164" s="130"/>
      <c r="Y164" s="130"/>
      <c r="Z164" s="130"/>
      <c r="AA164" s="130"/>
      <c r="AB164" s="130"/>
    </row>
    <row r="165" spans="1:28" hidden="1" outlineLevel="1">
      <c r="A165" s="9">
        <v>45231</v>
      </c>
      <c r="B165" s="130">
        <v>4413.8379220799998</v>
      </c>
      <c r="C165" s="130">
        <v>3574.2518590599998</v>
      </c>
      <c r="D165" s="130">
        <v>3523.94051833</v>
      </c>
      <c r="E165" s="130">
        <v>2389.19824036</v>
      </c>
      <c r="F165" s="130">
        <v>861.58940099999995</v>
      </c>
      <c r="G165" s="130">
        <v>273.15287697000002</v>
      </c>
      <c r="H165" s="130">
        <v>50.311340729999998</v>
      </c>
      <c r="I165" s="130">
        <v>0.76766029000000002</v>
      </c>
      <c r="J165" s="130">
        <v>0.39501386999999999</v>
      </c>
      <c r="K165" s="130">
        <v>49.148666570000003</v>
      </c>
      <c r="L165" s="130">
        <v>352.34755342</v>
      </c>
      <c r="M165" s="130">
        <v>331.78953512999999</v>
      </c>
      <c r="N165" s="130">
        <v>0.10786264</v>
      </c>
      <c r="O165" s="130">
        <v>6.1996553499999996</v>
      </c>
      <c r="P165" s="130">
        <v>325.48201713999998</v>
      </c>
      <c r="Q165" s="130">
        <v>20.55801829</v>
      </c>
      <c r="R165" s="130">
        <v>0</v>
      </c>
      <c r="S165" s="130">
        <v>0</v>
      </c>
      <c r="T165" s="130">
        <v>20.55801829</v>
      </c>
      <c r="U165" s="130">
        <v>487.23850959999999</v>
      </c>
      <c r="V165" s="130">
        <v>552.79465152</v>
      </c>
      <c r="W165" s="130"/>
      <c r="X165" s="130"/>
      <c r="Y165" s="130"/>
      <c r="Z165" s="130"/>
      <c r="AA165" s="130"/>
      <c r="AB165" s="130"/>
    </row>
    <row r="166" spans="1:28" hidden="1" outlineLevel="1">
      <c r="A166" s="9">
        <v>45261</v>
      </c>
      <c r="B166" s="130">
        <v>4385.3437622199999</v>
      </c>
      <c r="C166" s="130">
        <v>3479.4218269799999</v>
      </c>
      <c r="D166" s="130">
        <v>3427.2761153800002</v>
      </c>
      <c r="E166" s="130">
        <v>2309.3877265800002</v>
      </c>
      <c r="F166" s="130">
        <v>855.88779029</v>
      </c>
      <c r="G166" s="130">
        <v>262.00059850999997</v>
      </c>
      <c r="H166" s="130">
        <v>52.145711599999998</v>
      </c>
      <c r="I166" s="130">
        <v>0.81117229999999996</v>
      </c>
      <c r="J166" s="130">
        <v>0.41240199999999999</v>
      </c>
      <c r="K166" s="130">
        <v>50.922137300000003</v>
      </c>
      <c r="L166" s="130">
        <v>397.87561751999999</v>
      </c>
      <c r="M166" s="130">
        <v>376.52978359000002</v>
      </c>
      <c r="N166" s="130">
        <v>0.10786264</v>
      </c>
      <c r="O166" s="130">
        <v>5.7789153600000001</v>
      </c>
      <c r="P166" s="130">
        <v>370.64300558999997</v>
      </c>
      <c r="Q166" s="130">
        <v>21.345833930000001</v>
      </c>
      <c r="R166" s="130">
        <v>0</v>
      </c>
      <c r="S166" s="130">
        <v>0</v>
      </c>
      <c r="T166" s="130">
        <v>21.345833930000001</v>
      </c>
      <c r="U166" s="130">
        <v>508.04631771999999</v>
      </c>
      <c r="V166" s="130">
        <v>597.01756383999998</v>
      </c>
      <c r="W166" s="130"/>
      <c r="X166" s="130"/>
      <c r="Y166" s="130"/>
      <c r="Z166" s="130"/>
      <c r="AA166" s="130"/>
      <c r="AB166" s="130"/>
    </row>
    <row r="167" spans="1:28" hidden="1" outlineLevel="1">
      <c r="A167" s="9">
        <v>45292</v>
      </c>
      <c r="B167" s="130">
        <v>4514.1376469300003</v>
      </c>
      <c r="C167" s="130">
        <v>3571.9144712500001</v>
      </c>
      <c r="D167" s="130">
        <v>3520.3485734599999</v>
      </c>
      <c r="E167" s="130">
        <v>2410.8661470900001</v>
      </c>
      <c r="F167" s="130">
        <v>854.11887431000002</v>
      </c>
      <c r="G167" s="130">
        <v>255.36355205999999</v>
      </c>
      <c r="H167" s="130">
        <v>51.565897790000001</v>
      </c>
      <c r="I167" s="130">
        <v>0.82006153999999998</v>
      </c>
      <c r="J167" s="130">
        <v>0.41122725999999998</v>
      </c>
      <c r="K167" s="130">
        <v>50.33460899</v>
      </c>
      <c r="L167" s="130">
        <v>426.78799757000002</v>
      </c>
      <c r="M167" s="130">
        <v>405.60722156000003</v>
      </c>
      <c r="N167" s="130">
        <v>0.10786264</v>
      </c>
      <c r="O167" s="130">
        <v>5.5352692299999999</v>
      </c>
      <c r="P167" s="130">
        <v>399.96408968999998</v>
      </c>
      <c r="Q167" s="130">
        <v>21.180776009999999</v>
      </c>
      <c r="R167" s="130">
        <v>0</v>
      </c>
      <c r="S167" s="130">
        <v>0</v>
      </c>
      <c r="T167" s="130">
        <v>21.180776009999999</v>
      </c>
      <c r="U167" s="130">
        <v>515.43517811000004</v>
      </c>
      <c r="V167" s="130">
        <v>630.35362049000003</v>
      </c>
      <c r="W167" s="130"/>
      <c r="X167" s="130"/>
      <c r="Y167" s="130"/>
      <c r="Z167" s="130"/>
      <c r="AA167" s="130"/>
      <c r="AB167" s="130"/>
    </row>
    <row r="168" spans="1:28" hidden="1" outlineLevel="1">
      <c r="A168" s="9">
        <v>45323</v>
      </c>
      <c r="B168" s="130">
        <v>4609.3246445200002</v>
      </c>
      <c r="C168" s="130">
        <v>3604.2590430800001</v>
      </c>
      <c r="D168" s="130">
        <v>3552.2452286100001</v>
      </c>
      <c r="E168" s="130">
        <v>2439.0733505200001</v>
      </c>
      <c r="F168" s="130">
        <v>862.82667767999999</v>
      </c>
      <c r="G168" s="130">
        <v>250.34520040999999</v>
      </c>
      <c r="H168" s="130">
        <v>52.01381447</v>
      </c>
      <c r="I168" s="130">
        <v>0.85379943999999997</v>
      </c>
      <c r="J168" s="130">
        <v>0.41481728000000001</v>
      </c>
      <c r="K168" s="130">
        <v>50.745197750000003</v>
      </c>
      <c r="L168" s="130">
        <v>473.93246949000002</v>
      </c>
      <c r="M168" s="130">
        <v>452.73029721</v>
      </c>
      <c r="N168" s="130">
        <v>0.10786264</v>
      </c>
      <c r="O168" s="130">
        <v>4.6694691600000002</v>
      </c>
      <c r="P168" s="130">
        <v>447.95296540999999</v>
      </c>
      <c r="Q168" s="130">
        <v>21.202172279999999</v>
      </c>
      <c r="R168" s="130">
        <v>0</v>
      </c>
      <c r="S168" s="130">
        <v>0</v>
      </c>
      <c r="T168" s="130">
        <v>21.202172279999999</v>
      </c>
      <c r="U168" s="130">
        <v>531.13313195000001</v>
      </c>
      <c r="V168" s="130">
        <v>672.11586252999996</v>
      </c>
      <c r="W168" s="130"/>
      <c r="X168" s="130"/>
      <c r="Y168" s="130"/>
      <c r="Z168" s="130"/>
      <c r="AA168" s="130"/>
      <c r="AB168" s="130"/>
    </row>
    <row r="169" spans="1:28">
      <c r="A169" s="9">
        <v>45352</v>
      </c>
      <c r="B169" s="130">
        <v>4753.0723708400001</v>
      </c>
      <c r="C169" s="130">
        <v>3688.6939521600002</v>
      </c>
      <c r="D169" s="130">
        <v>3635.31485432</v>
      </c>
      <c r="E169" s="130">
        <v>2496.0223662799999</v>
      </c>
      <c r="F169" s="130">
        <v>892.19820402000005</v>
      </c>
      <c r="G169" s="130">
        <v>247.09428402</v>
      </c>
      <c r="H169" s="130">
        <v>53.37909784</v>
      </c>
      <c r="I169" s="130">
        <v>0.86702491000000004</v>
      </c>
      <c r="J169" s="130">
        <v>0.41371636000000001</v>
      </c>
      <c r="K169" s="130">
        <v>52.09835657</v>
      </c>
      <c r="L169" s="130">
        <v>511.17007866</v>
      </c>
      <c r="M169" s="130">
        <v>492.47346133000002</v>
      </c>
      <c r="N169" s="130">
        <v>0.10786264</v>
      </c>
      <c r="O169" s="130">
        <v>4.2884303299999997</v>
      </c>
      <c r="P169" s="130">
        <v>488.07716835999997</v>
      </c>
      <c r="Q169" s="130">
        <v>18.696617329999999</v>
      </c>
      <c r="R169" s="130">
        <v>0</v>
      </c>
      <c r="S169" s="130">
        <v>0</v>
      </c>
      <c r="T169" s="130">
        <v>18.696617329999999</v>
      </c>
      <c r="U169" s="130">
        <v>553.20834002000004</v>
      </c>
      <c r="V169" s="130">
        <v>705.30779113000006</v>
      </c>
      <c r="W169" s="130"/>
      <c r="X169" s="130"/>
      <c r="Y169" s="130"/>
      <c r="Z169" s="130"/>
      <c r="AA169" s="130"/>
      <c r="AB169" s="130"/>
    </row>
    <row r="170" spans="1:28">
      <c r="A170" s="9">
        <v>45383</v>
      </c>
      <c r="B170" s="130">
        <v>4902.9480335300004</v>
      </c>
      <c r="C170" s="130">
        <v>3769.28175315</v>
      </c>
      <c r="D170" s="130">
        <v>3716.6703156200001</v>
      </c>
      <c r="E170" s="130">
        <v>2551.1921960099999</v>
      </c>
      <c r="F170" s="130">
        <v>922.85432732000004</v>
      </c>
      <c r="G170" s="130">
        <v>242.62379229000001</v>
      </c>
      <c r="H170" s="130">
        <v>52.611437530000003</v>
      </c>
      <c r="I170" s="130">
        <v>0.87992249</v>
      </c>
      <c r="J170" s="130">
        <v>0.41823579999999999</v>
      </c>
      <c r="K170" s="130">
        <v>51.31327924</v>
      </c>
      <c r="L170" s="130">
        <v>564.53155935999996</v>
      </c>
      <c r="M170" s="130">
        <v>545.82036068000002</v>
      </c>
      <c r="N170" s="130">
        <v>0.10786264</v>
      </c>
      <c r="O170" s="130">
        <v>7.3152239999999997</v>
      </c>
      <c r="P170" s="130">
        <v>538.39727403999996</v>
      </c>
      <c r="Q170" s="130">
        <v>18.711198679999999</v>
      </c>
      <c r="R170" s="130">
        <v>0</v>
      </c>
      <c r="S170" s="130">
        <v>0</v>
      </c>
      <c r="T170" s="130">
        <v>18.711198679999999</v>
      </c>
      <c r="U170" s="130">
        <v>569.13472102000003</v>
      </c>
      <c r="V170" s="130">
        <v>751.36496437999995</v>
      </c>
      <c r="W170" s="130"/>
      <c r="X170" s="130"/>
      <c r="Y170" s="130"/>
      <c r="Z170" s="130"/>
      <c r="AA170" s="130"/>
      <c r="AB170" s="130"/>
    </row>
    <row r="171" spans="1:28">
      <c r="A171" s="9">
        <v>45413</v>
      </c>
      <c r="B171" s="130">
        <v>5061.4984040500003</v>
      </c>
      <c r="C171" s="130">
        <v>3865.0180236000001</v>
      </c>
      <c r="D171" s="130">
        <v>3811.3042924699998</v>
      </c>
      <c r="E171" s="130">
        <v>2618.3854130899999</v>
      </c>
      <c r="F171" s="130">
        <v>951.35044983</v>
      </c>
      <c r="G171" s="130">
        <v>241.56842954999999</v>
      </c>
      <c r="H171" s="130">
        <v>53.713731129999999</v>
      </c>
      <c r="I171" s="130">
        <v>0.90378126000000003</v>
      </c>
      <c r="J171" s="130">
        <v>0.42689084999999999</v>
      </c>
      <c r="K171" s="130">
        <v>52.383059019999997</v>
      </c>
      <c r="L171" s="130">
        <v>605.70225001999995</v>
      </c>
      <c r="M171" s="130">
        <v>586.64804031000006</v>
      </c>
      <c r="N171" s="130">
        <v>0.10786264</v>
      </c>
      <c r="O171" s="130">
        <v>7.0400804800000003</v>
      </c>
      <c r="P171" s="130">
        <v>579.50009719000002</v>
      </c>
      <c r="Q171" s="130">
        <v>19.054209709999999</v>
      </c>
      <c r="R171" s="130">
        <v>0</v>
      </c>
      <c r="S171" s="130">
        <v>0</v>
      </c>
      <c r="T171" s="130">
        <v>19.054209709999999</v>
      </c>
      <c r="U171" s="130">
        <v>590.77813043000003</v>
      </c>
      <c r="V171" s="130">
        <v>818.10398472999998</v>
      </c>
      <c r="W171" s="130"/>
      <c r="X171" s="130"/>
      <c r="Y171" s="130"/>
      <c r="Z171" s="130"/>
      <c r="AA171" s="130"/>
      <c r="AB171" s="130"/>
    </row>
    <row r="172" spans="1:28">
      <c r="A172" s="9">
        <v>45444</v>
      </c>
      <c r="B172" s="130">
        <v>5207.2465209299999</v>
      </c>
      <c r="C172" s="130">
        <v>3950.12423911</v>
      </c>
      <c r="D172" s="130">
        <v>3896.3808261099998</v>
      </c>
      <c r="E172" s="130">
        <v>2675.2146568200001</v>
      </c>
      <c r="F172" s="130">
        <v>982.99368275999996</v>
      </c>
      <c r="G172" s="130">
        <v>238.17248652999999</v>
      </c>
      <c r="H172" s="130">
        <v>53.743412999999997</v>
      </c>
      <c r="I172" s="130">
        <v>0.85646270000000002</v>
      </c>
      <c r="J172" s="130">
        <v>0.42728305</v>
      </c>
      <c r="K172" s="130">
        <v>52.459667250000003</v>
      </c>
      <c r="L172" s="130">
        <v>627.67591660000005</v>
      </c>
      <c r="M172" s="130">
        <v>608.72781769999995</v>
      </c>
      <c r="N172" s="130">
        <v>0.10786264</v>
      </c>
      <c r="O172" s="130">
        <v>6.5721601200000004</v>
      </c>
      <c r="P172" s="130">
        <v>602.04779494000002</v>
      </c>
      <c r="Q172" s="130">
        <v>18.948098900000002</v>
      </c>
      <c r="R172" s="130">
        <v>0</v>
      </c>
      <c r="S172" s="130">
        <v>0</v>
      </c>
      <c r="T172" s="130">
        <v>18.948098900000002</v>
      </c>
      <c r="U172" s="130">
        <v>629.44636521999996</v>
      </c>
      <c r="V172" s="130">
        <v>857.81215955000005</v>
      </c>
      <c r="W172" s="130"/>
      <c r="X172" s="130"/>
      <c r="Y172" s="130"/>
      <c r="Z172" s="130"/>
      <c r="AA172" s="130"/>
      <c r="AB172" s="130"/>
    </row>
    <row r="173" spans="1:28">
      <c r="A173" s="9">
        <v>45474</v>
      </c>
      <c r="B173" s="130">
        <v>5364.4758303199997</v>
      </c>
      <c r="C173" s="130">
        <v>4074.8806457400001</v>
      </c>
      <c r="D173" s="130">
        <v>4020.78635394</v>
      </c>
      <c r="E173" s="130">
        <v>2795.6310302000002</v>
      </c>
      <c r="F173" s="130">
        <v>989.25544226</v>
      </c>
      <c r="G173" s="130">
        <v>235.89988148</v>
      </c>
      <c r="H173" s="130">
        <v>54.094291800000001</v>
      </c>
      <c r="I173" s="130">
        <v>0.91520981000000001</v>
      </c>
      <c r="J173" s="130">
        <v>0.43246628999999998</v>
      </c>
      <c r="K173" s="130">
        <v>52.7466157</v>
      </c>
      <c r="L173" s="130">
        <v>653.13827129000003</v>
      </c>
      <c r="M173" s="130">
        <v>635.86436364999997</v>
      </c>
      <c r="N173" s="130">
        <v>0.10786264</v>
      </c>
      <c r="O173" s="130">
        <v>6.3967122300000003</v>
      </c>
      <c r="P173" s="130">
        <v>629.35978878000003</v>
      </c>
      <c r="Q173" s="130">
        <v>17.273907640000001</v>
      </c>
      <c r="R173" s="130">
        <v>0</v>
      </c>
      <c r="S173" s="130">
        <v>0</v>
      </c>
      <c r="T173" s="130">
        <v>17.273907640000001</v>
      </c>
      <c r="U173" s="130">
        <v>636.45691328999999</v>
      </c>
      <c r="V173" s="130">
        <v>881.80732078999995</v>
      </c>
      <c r="W173" s="130"/>
      <c r="X173" s="130"/>
      <c r="Y173" s="130"/>
      <c r="Z173" s="130"/>
      <c r="AA173" s="130"/>
      <c r="AB173" s="130"/>
    </row>
    <row r="174" spans="1:28">
      <c r="A174" s="9">
        <v>45505</v>
      </c>
      <c r="B174" s="130">
        <v>5517.9661133</v>
      </c>
      <c r="C174" s="130">
        <v>4216.5911114600003</v>
      </c>
      <c r="D174" s="130">
        <v>4162.2807809799997</v>
      </c>
      <c r="E174" s="130">
        <v>2861.90825008</v>
      </c>
      <c r="F174" s="130">
        <v>1066.3230100799999</v>
      </c>
      <c r="G174" s="130">
        <v>234.04952082</v>
      </c>
      <c r="H174" s="130">
        <v>54.310330479999998</v>
      </c>
      <c r="I174" s="130">
        <v>0.87196456</v>
      </c>
      <c r="J174" s="130">
        <v>0.43416801999999999</v>
      </c>
      <c r="K174" s="130">
        <v>53.004197900000001</v>
      </c>
      <c r="L174" s="130">
        <v>676.72486506999996</v>
      </c>
      <c r="M174" s="130">
        <v>659.45189974000004</v>
      </c>
      <c r="N174" s="130">
        <v>0.10786264</v>
      </c>
      <c r="O174" s="130">
        <v>6.2263143200000002</v>
      </c>
      <c r="P174" s="130">
        <v>653.11772278000001</v>
      </c>
      <c r="Q174" s="130">
        <v>17.272965330000002</v>
      </c>
      <c r="R174" s="130">
        <v>0</v>
      </c>
      <c r="S174" s="130">
        <v>0</v>
      </c>
      <c r="T174" s="130">
        <v>17.272965330000002</v>
      </c>
      <c r="U174" s="130">
        <v>624.65013677000002</v>
      </c>
      <c r="V174" s="130">
        <v>901.41327860000001</v>
      </c>
      <c r="W174" s="130"/>
      <c r="X174" s="130"/>
      <c r="Y174" s="130"/>
      <c r="Z174" s="130"/>
      <c r="AA174" s="130"/>
      <c r="AB174" s="130"/>
    </row>
    <row r="175" spans="1:28">
      <c r="A175" s="9">
        <v>45536</v>
      </c>
      <c r="B175" s="130">
        <v>5628.5748949700001</v>
      </c>
      <c r="C175" s="130">
        <v>4283.1071326299998</v>
      </c>
      <c r="D175" s="130">
        <v>4228.85269849</v>
      </c>
      <c r="E175" s="130">
        <v>2901.49939159</v>
      </c>
      <c r="F175" s="130">
        <v>1091.01354962</v>
      </c>
      <c r="G175" s="130">
        <v>236.33975727999999</v>
      </c>
      <c r="H175" s="130">
        <v>54.254434140000001</v>
      </c>
      <c r="I175" s="130">
        <v>0.93936998999999999</v>
      </c>
      <c r="J175" s="130">
        <v>0.43591302999999998</v>
      </c>
      <c r="K175" s="130">
        <v>52.879151120000003</v>
      </c>
      <c r="L175" s="130">
        <v>704.67895997000005</v>
      </c>
      <c r="M175" s="130">
        <v>687.53516433000004</v>
      </c>
      <c r="N175" s="130">
        <v>0.10786264</v>
      </c>
      <c r="O175" s="130">
        <v>5.9993216900000004</v>
      </c>
      <c r="P175" s="130">
        <v>681.42798000000005</v>
      </c>
      <c r="Q175" s="130">
        <v>17.14379564</v>
      </c>
      <c r="R175" s="130">
        <v>0</v>
      </c>
      <c r="S175" s="130">
        <v>0</v>
      </c>
      <c r="T175" s="130">
        <v>17.14379564</v>
      </c>
      <c r="U175" s="130">
        <v>640.78880236999998</v>
      </c>
      <c r="V175" s="130">
        <v>927.26478893000001</v>
      </c>
      <c r="W175" s="130"/>
      <c r="X175" s="130"/>
      <c r="Y175" s="130"/>
      <c r="Z175" s="130"/>
      <c r="AA175" s="130"/>
      <c r="AB175" s="130"/>
    </row>
    <row r="176" spans="1:28">
      <c r="A176" s="9">
        <v>45566</v>
      </c>
      <c r="B176" s="130">
        <v>5664.2756939299998</v>
      </c>
      <c r="C176" s="130">
        <v>4312.2268864999996</v>
      </c>
      <c r="D176" s="130">
        <v>4279.6272798700002</v>
      </c>
      <c r="E176" s="130">
        <v>2948.3266630799999</v>
      </c>
      <c r="F176" s="130">
        <v>1096.8161974</v>
      </c>
      <c r="G176" s="130">
        <v>234.48441939</v>
      </c>
      <c r="H176" s="130">
        <v>32.599606629999997</v>
      </c>
      <c r="I176" s="130">
        <v>0.96704800999999996</v>
      </c>
      <c r="J176" s="130">
        <v>0.43726197</v>
      </c>
      <c r="K176" s="130">
        <v>31.19529665</v>
      </c>
      <c r="L176" s="130">
        <v>702.69048042999998</v>
      </c>
      <c r="M176" s="130">
        <v>698.64732782999999</v>
      </c>
      <c r="N176" s="130">
        <v>0.20891605999999999</v>
      </c>
      <c r="O176" s="130">
        <v>5.7212543699999996</v>
      </c>
      <c r="P176" s="130">
        <v>692.71715740000002</v>
      </c>
      <c r="Q176" s="130">
        <v>4.0431526</v>
      </c>
      <c r="R176" s="130">
        <v>0</v>
      </c>
      <c r="S176" s="130">
        <v>0</v>
      </c>
      <c r="T176" s="130">
        <v>4.0431526</v>
      </c>
      <c r="U176" s="130">
        <v>649.35832700000003</v>
      </c>
      <c r="V176" s="130">
        <v>900.83782113999996</v>
      </c>
      <c r="W176" s="130"/>
      <c r="X176" s="130"/>
      <c r="Y176" s="130"/>
      <c r="Z176" s="130"/>
      <c r="AA176" s="130"/>
      <c r="AB176" s="130"/>
    </row>
    <row r="177" spans="1:28">
      <c r="A177" s="9">
        <v>45597</v>
      </c>
      <c r="B177" s="130">
        <v>5753.95544582</v>
      </c>
      <c r="C177" s="130">
        <v>4370.3391879999999</v>
      </c>
      <c r="D177" s="130">
        <v>4337.5243178500004</v>
      </c>
      <c r="E177" s="130">
        <v>2989.3162989100001</v>
      </c>
      <c r="F177" s="130">
        <v>1115.1506795800001</v>
      </c>
      <c r="G177" s="130">
        <v>233.05733935999999</v>
      </c>
      <c r="H177" s="130">
        <v>32.814870149999997</v>
      </c>
      <c r="I177" s="130">
        <v>0.98955523999999995</v>
      </c>
      <c r="J177" s="130">
        <v>0.44066582999999998</v>
      </c>
      <c r="K177" s="130">
        <v>31.384649079999999</v>
      </c>
      <c r="L177" s="130">
        <v>715.24367666000001</v>
      </c>
      <c r="M177" s="130">
        <v>711.25188495999998</v>
      </c>
      <c r="N177" s="130">
        <v>0.14073780999999999</v>
      </c>
      <c r="O177" s="130">
        <v>5.5303972699999999</v>
      </c>
      <c r="P177" s="130">
        <v>705.58074987999998</v>
      </c>
      <c r="Q177" s="130">
        <v>3.9917916999999998</v>
      </c>
      <c r="R177" s="130">
        <v>0</v>
      </c>
      <c r="S177" s="130">
        <v>0</v>
      </c>
      <c r="T177" s="130">
        <v>3.9917916999999998</v>
      </c>
      <c r="U177" s="130">
        <v>668.37258115999998</v>
      </c>
      <c r="V177" s="130">
        <v>915.52880328000003</v>
      </c>
      <c r="W177" s="130"/>
      <c r="X177" s="130"/>
      <c r="Y177" s="130"/>
      <c r="Z177" s="130"/>
      <c r="AA177" s="130"/>
      <c r="AB177" s="130"/>
    </row>
    <row r="178" spans="1:28">
      <c r="A178" s="9">
        <v>45627</v>
      </c>
      <c r="B178" s="130">
        <v>5777.7530406100004</v>
      </c>
      <c r="C178" s="130">
        <v>4358.8243362100002</v>
      </c>
      <c r="D178" s="130">
        <v>4325.7371063800001</v>
      </c>
      <c r="E178" s="130">
        <v>2974.1140359199999</v>
      </c>
      <c r="F178" s="130">
        <v>1123.3162432500001</v>
      </c>
      <c r="G178" s="130">
        <v>228.30682720999999</v>
      </c>
      <c r="H178" s="130">
        <v>33.087229829999998</v>
      </c>
      <c r="I178" s="130">
        <v>0.93827976999999996</v>
      </c>
      <c r="J178" s="130">
        <v>0.4477254</v>
      </c>
      <c r="K178" s="130">
        <v>31.701224660000001</v>
      </c>
      <c r="L178" s="130">
        <v>721.97163207999995</v>
      </c>
      <c r="M178" s="130">
        <v>718.06785693999996</v>
      </c>
      <c r="N178" s="130">
        <v>0.19707836000000001</v>
      </c>
      <c r="O178" s="130">
        <v>5.39650506</v>
      </c>
      <c r="P178" s="130">
        <v>712.47427352</v>
      </c>
      <c r="Q178" s="130">
        <v>3.90377514</v>
      </c>
      <c r="R178" s="130">
        <v>0</v>
      </c>
      <c r="S178" s="130">
        <v>0</v>
      </c>
      <c r="T178" s="130">
        <v>3.90377514</v>
      </c>
      <c r="U178" s="130">
        <v>696.95707231999995</v>
      </c>
      <c r="V178" s="130">
        <v>927.82322409999995</v>
      </c>
      <c r="W178" s="130"/>
      <c r="X178" s="130"/>
      <c r="Y178" s="130"/>
      <c r="Z178" s="130"/>
      <c r="AA178" s="130"/>
      <c r="AB178" s="130"/>
    </row>
    <row r="179" spans="1:28">
      <c r="A179" s="9">
        <v>45658</v>
      </c>
      <c r="B179" s="130">
        <v>5895.2992738499997</v>
      </c>
      <c r="C179" s="130">
        <v>4465.0965434399996</v>
      </c>
      <c r="D179" s="130">
        <v>4432.21113917</v>
      </c>
      <c r="E179" s="130">
        <v>3131.2578718200002</v>
      </c>
      <c r="F179" s="130">
        <v>1068.2875684400001</v>
      </c>
      <c r="G179" s="130">
        <v>232.66569891</v>
      </c>
      <c r="H179" s="130">
        <v>32.885404270000002</v>
      </c>
      <c r="I179" s="130">
        <v>0.91616352000000001</v>
      </c>
      <c r="J179" s="130">
        <v>0.44320098000000002</v>
      </c>
      <c r="K179" s="130">
        <v>31.526039770000001</v>
      </c>
      <c r="L179" s="130">
        <v>734.71347236999998</v>
      </c>
      <c r="M179" s="130">
        <v>730.89318187000003</v>
      </c>
      <c r="N179" s="130">
        <v>0.20598660999999999</v>
      </c>
      <c r="O179" s="130">
        <v>5.2216163099999999</v>
      </c>
      <c r="P179" s="130">
        <v>725.46557895000001</v>
      </c>
      <c r="Q179" s="130">
        <v>3.8202905</v>
      </c>
      <c r="R179" s="130">
        <v>0</v>
      </c>
      <c r="S179" s="130">
        <v>0</v>
      </c>
      <c r="T179" s="130">
        <v>3.8202905</v>
      </c>
      <c r="U179" s="130">
        <v>695.48925803999998</v>
      </c>
      <c r="V179" s="130">
        <v>933.41001401999995</v>
      </c>
      <c r="W179" s="130"/>
      <c r="X179" s="130"/>
      <c r="Y179" s="130"/>
      <c r="Z179" s="130"/>
      <c r="AA179" s="130"/>
      <c r="AB179" s="130"/>
    </row>
    <row r="180" spans="1:28">
      <c r="A180" s="9">
        <v>45689</v>
      </c>
      <c r="B180" s="130">
        <v>5952.8554691899999</v>
      </c>
      <c r="C180" s="130">
        <v>4492.5187933699999</v>
      </c>
      <c r="D180" s="130">
        <v>4459.8875233799999</v>
      </c>
      <c r="E180" s="130">
        <v>3150.9663425799999</v>
      </c>
      <c r="F180" s="130">
        <v>1071.82857498</v>
      </c>
      <c r="G180" s="130">
        <v>237.09260581999999</v>
      </c>
      <c r="H180" s="130">
        <v>32.63126999</v>
      </c>
      <c r="I180" s="130">
        <v>0.93485381999999995</v>
      </c>
      <c r="J180" s="130">
        <v>0.43991518000000002</v>
      </c>
      <c r="K180" s="130">
        <v>31.256500989999999</v>
      </c>
      <c r="L180" s="130">
        <v>742.57021589999999</v>
      </c>
      <c r="M180" s="130">
        <v>738.82217742</v>
      </c>
      <c r="N180" s="130">
        <v>0.18296876000000001</v>
      </c>
      <c r="O180" s="130">
        <v>5.0117440200000001</v>
      </c>
      <c r="P180" s="130">
        <v>733.62746463999997</v>
      </c>
      <c r="Q180" s="130">
        <v>3.74803848</v>
      </c>
      <c r="R180" s="130">
        <v>0</v>
      </c>
      <c r="S180" s="130">
        <v>0</v>
      </c>
      <c r="T180" s="130">
        <v>3.74803848</v>
      </c>
      <c r="U180" s="130">
        <v>717.76645991999999</v>
      </c>
      <c r="V180" s="130">
        <v>938.52027459999999</v>
      </c>
      <c r="W180" s="130"/>
      <c r="X180" s="130"/>
      <c r="Y180" s="130"/>
      <c r="Z180" s="130"/>
      <c r="AA180" s="130"/>
      <c r="AB180" s="130"/>
    </row>
    <row r="181" spans="1:28">
      <c r="A181" s="9">
        <v>45717</v>
      </c>
      <c r="B181" s="130">
        <v>6085.9639219500004</v>
      </c>
      <c r="C181" s="130">
        <v>4606.2200217199997</v>
      </c>
      <c r="D181" s="130">
        <v>4582.1723656200002</v>
      </c>
      <c r="E181" s="130">
        <v>3170.18548891</v>
      </c>
      <c r="F181" s="130">
        <v>1172.0242378999999</v>
      </c>
      <c r="G181" s="130">
        <v>239.96263880999999</v>
      </c>
      <c r="H181" s="130">
        <v>24.047656100000001</v>
      </c>
      <c r="I181" s="130">
        <v>0.93059513000000005</v>
      </c>
      <c r="J181" s="130">
        <v>0.43954652</v>
      </c>
      <c r="K181" s="130">
        <v>22.67751445</v>
      </c>
      <c r="L181" s="130">
        <v>750.91254734999995</v>
      </c>
      <c r="M181" s="130">
        <v>747.31377070999997</v>
      </c>
      <c r="N181" s="130">
        <v>0.21487592</v>
      </c>
      <c r="O181" s="130">
        <v>4.8298098300000003</v>
      </c>
      <c r="P181" s="130">
        <v>742.26908495999999</v>
      </c>
      <c r="Q181" s="130">
        <v>3.5987766400000001</v>
      </c>
      <c r="R181" s="130">
        <v>0</v>
      </c>
      <c r="S181" s="130">
        <v>0</v>
      </c>
      <c r="T181" s="130">
        <v>3.5987766400000001</v>
      </c>
      <c r="U181" s="130">
        <v>728.83135288000005</v>
      </c>
      <c r="V181" s="130">
        <v>933.43108588999996</v>
      </c>
      <c r="W181" s="130"/>
      <c r="X181" s="130"/>
      <c r="Y181" s="130"/>
      <c r="Z181" s="130"/>
      <c r="AA181" s="130"/>
      <c r="AB181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6640625" style="39" customWidth="1"/>
    <col min="2" max="2" width="9.6640625" style="22" customWidth="1"/>
    <col min="3" max="3" width="9.88671875" style="22" customWidth="1"/>
    <col min="4" max="4" width="10.33203125" style="22" customWidth="1"/>
    <col min="5" max="5" width="8.33203125" style="22" customWidth="1"/>
    <col min="6" max="6" width="9.88671875" style="22" customWidth="1"/>
    <col min="7" max="7" width="12" style="22" customWidth="1"/>
    <col min="8" max="8" width="12.33203125" style="22" customWidth="1"/>
    <col min="9" max="9" width="8.88671875" style="22" customWidth="1"/>
    <col min="10" max="10" width="11.33203125" style="22" customWidth="1"/>
    <col min="11" max="11" width="11.44140625" style="22" customWidth="1"/>
    <col min="12" max="12" width="9.5546875" style="22" customWidth="1"/>
    <col min="13" max="13" width="10.88671875" style="22" customWidth="1"/>
    <col min="14" max="14" width="13.5546875" style="22" customWidth="1"/>
    <col min="15" max="15" width="10.33203125" style="22" customWidth="1"/>
    <col min="16" max="16" width="8.109375" style="22" customWidth="1"/>
    <col min="17" max="16384" width="9.109375" style="22"/>
  </cols>
  <sheetData>
    <row r="1" spans="1:22" s="27" customFormat="1" ht="14.4">
      <c r="A1" s="4" t="s">
        <v>128</v>
      </c>
    </row>
    <row r="2" spans="1:22" s="27" customFormat="1" ht="5.25" customHeight="1">
      <c r="A2" s="51"/>
    </row>
    <row r="3" spans="1:22">
      <c r="A3" s="112" t="s">
        <v>55</v>
      </c>
    </row>
    <row r="4" spans="1:22" ht="12.75" customHeight="1">
      <c r="A4" s="212" t="s">
        <v>127</v>
      </c>
      <c r="B4" s="224"/>
      <c r="C4" s="224"/>
      <c r="D4" s="224"/>
    </row>
    <row r="5" spans="1:22" ht="12.75" customHeight="1">
      <c r="A5" s="19" t="s">
        <v>226</v>
      </c>
    </row>
    <row r="6" spans="1:22" ht="12.75" customHeight="1">
      <c r="A6" s="187" t="s">
        <v>0</v>
      </c>
      <c r="B6" s="189" t="s">
        <v>196</v>
      </c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90" t="s">
        <v>63</v>
      </c>
      <c r="P6" s="190" t="s">
        <v>65</v>
      </c>
    </row>
    <row r="7" spans="1:22" s="36" customFormat="1">
      <c r="A7" s="188"/>
      <c r="B7" s="185" t="s">
        <v>1</v>
      </c>
      <c r="C7" s="193" t="s">
        <v>2</v>
      </c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1"/>
      <c r="P7" s="192"/>
    </row>
    <row r="8" spans="1:22" s="37" customFormat="1" ht="23.25" customHeight="1">
      <c r="A8" s="188"/>
      <c r="B8" s="185"/>
      <c r="C8" s="185" t="s">
        <v>22</v>
      </c>
      <c r="D8" s="186"/>
      <c r="E8" s="186"/>
      <c r="F8" s="185" t="s">
        <v>23</v>
      </c>
      <c r="G8" s="186"/>
      <c r="H8" s="186"/>
      <c r="I8" s="185" t="s">
        <v>24</v>
      </c>
      <c r="J8" s="186"/>
      <c r="K8" s="186"/>
      <c r="L8" s="185" t="s">
        <v>25</v>
      </c>
      <c r="M8" s="186"/>
      <c r="N8" s="186"/>
      <c r="O8" s="191"/>
      <c r="P8" s="192"/>
    </row>
    <row r="9" spans="1:22" s="37" customFormat="1" ht="78" customHeight="1">
      <c r="A9" s="188"/>
      <c r="B9" s="185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184</v>
      </c>
      <c r="L9" s="162" t="s">
        <v>13</v>
      </c>
      <c r="M9" s="162" t="s">
        <v>64</v>
      </c>
      <c r="N9" s="162" t="s">
        <v>31</v>
      </c>
      <c r="O9" s="191"/>
      <c r="P9" s="192"/>
    </row>
    <row r="10" spans="1:22" s="37" customFormat="1" collapsed="1">
      <c r="A10" s="48">
        <v>1</v>
      </c>
      <c r="B10" s="49">
        <v>2</v>
      </c>
      <c r="C10" s="48">
        <v>3</v>
      </c>
      <c r="D10" s="49">
        <v>4</v>
      </c>
      <c r="E10" s="48">
        <v>5</v>
      </c>
      <c r="F10" s="49">
        <v>6</v>
      </c>
      <c r="G10" s="48">
        <v>7</v>
      </c>
      <c r="H10" s="49">
        <v>8</v>
      </c>
      <c r="I10" s="48">
        <v>9</v>
      </c>
      <c r="J10" s="49">
        <v>10</v>
      </c>
      <c r="K10" s="48">
        <v>11</v>
      </c>
      <c r="L10" s="49">
        <v>12</v>
      </c>
      <c r="M10" s="48">
        <v>13</v>
      </c>
      <c r="N10" s="49">
        <v>14</v>
      </c>
      <c r="O10" s="48">
        <v>15</v>
      </c>
      <c r="P10" s="49">
        <v>16</v>
      </c>
    </row>
    <row r="11" spans="1:22" s="38" customFormat="1" hidden="1" outlineLevel="1">
      <c r="A11" s="9">
        <v>40544</v>
      </c>
      <c r="B11" s="131">
        <v>5070.24899602</v>
      </c>
      <c r="C11" s="23">
        <v>57.679123870000005</v>
      </c>
      <c r="D11" s="131">
        <v>23.939331879999997</v>
      </c>
      <c r="E11" s="131">
        <v>33.739791990000001</v>
      </c>
      <c r="F11" s="131">
        <v>2.6839823900000002</v>
      </c>
      <c r="G11" s="131">
        <v>2.6074252800000002</v>
      </c>
      <c r="H11" s="131">
        <v>7.6557109999999998E-2</v>
      </c>
      <c r="I11" s="131">
        <v>681.28363359000002</v>
      </c>
      <c r="J11" s="131">
        <v>101.81009637</v>
      </c>
      <c r="K11" s="131">
        <v>579.47353722000003</v>
      </c>
      <c r="L11" s="131">
        <v>4328.6022561700001</v>
      </c>
      <c r="M11" s="131">
        <v>4308.1781668000003</v>
      </c>
      <c r="N11" s="131">
        <v>20.424089370000001</v>
      </c>
      <c r="O11" s="131">
        <v>2.2073122499999998</v>
      </c>
      <c r="P11" s="131">
        <v>2.74192108</v>
      </c>
      <c r="Q11" s="132"/>
      <c r="R11" s="132"/>
      <c r="S11" s="132"/>
      <c r="T11" s="132"/>
      <c r="U11" s="132"/>
      <c r="V11" s="132"/>
    </row>
    <row r="12" spans="1:22" s="38" customFormat="1" hidden="1" outlineLevel="1">
      <c r="A12" s="9">
        <v>40575</v>
      </c>
      <c r="B12" s="131">
        <v>5233.6428035600002</v>
      </c>
      <c r="C12" s="23">
        <v>54.016607059999991</v>
      </c>
      <c r="D12" s="131">
        <v>21.817392210000001</v>
      </c>
      <c r="E12" s="131">
        <v>32.199214850000004</v>
      </c>
      <c r="F12" s="131">
        <v>14.1525471</v>
      </c>
      <c r="G12" s="131">
        <v>2.7310777700000002</v>
      </c>
      <c r="H12" s="131">
        <v>11.421469330000001</v>
      </c>
      <c r="I12" s="131">
        <v>756.85523398999999</v>
      </c>
      <c r="J12" s="131">
        <v>114.07785343</v>
      </c>
      <c r="K12" s="131">
        <v>642.77738055999998</v>
      </c>
      <c r="L12" s="131">
        <v>4408.6184154100001</v>
      </c>
      <c r="M12" s="131">
        <v>4390.5989625000002</v>
      </c>
      <c r="N12" s="131">
        <v>18.019452909999998</v>
      </c>
      <c r="O12" s="131">
        <v>2.3645147400000002</v>
      </c>
      <c r="P12" s="131">
        <v>2.7429415000000001</v>
      </c>
      <c r="Q12" s="132"/>
      <c r="R12" s="132"/>
      <c r="S12" s="132"/>
      <c r="T12" s="132"/>
      <c r="U12" s="132"/>
      <c r="V12" s="132"/>
    </row>
    <row r="13" spans="1:22" s="38" customFormat="1" hidden="1" outlineLevel="1">
      <c r="A13" s="9">
        <v>40603</v>
      </c>
      <c r="B13" s="131">
        <v>5272.9415272799997</v>
      </c>
      <c r="C13" s="23">
        <v>57.945533560000001</v>
      </c>
      <c r="D13" s="131">
        <v>21.906822119999998</v>
      </c>
      <c r="E13" s="131">
        <v>36.03871144</v>
      </c>
      <c r="F13" s="131">
        <v>19.394505559999999</v>
      </c>
      <c r="G13" s="131">
        <v>5.42124658</v>
      </c>
      <c r="H13" s="131">
        <v>13.973258980000001</v>
      </c>
      <c r="I13" s="131">
        <v>735.09310393999999</v>
      </c>
      <c r="J13" s="131">
        <v>113.30214443</v>
      </c>
      <c r="K13" s="131">
        <v>621.79095950999999</v>
      </c>
      <c r="L13" s="131">
        <v>4460.5083842200002</v>
      </c>
      <c r="M13" s="131">
        <v>4444.7063558899999</v>
      </c>
      <c r="N13" s="131">
        <v>15.802028330000001</v>
      </c>
      <c r="O13" s="131">
        <v>0.43603247999999994</v>
      </c>
      <c r="P13" s="131">
        <v>2.20637295</v>
      </c>
      <c r="Q13" s="132"/>
      <c r="R13" s="132"/>
      <c r="S13" s="132"/>
      <c r="T13" s="132"/>
      <c r="U13" s="132"/>
      <c r="V13" s="132"/>
    </row>
    <row r="14" spans="1:22" s="38" customFormat="1" hidden="1" outlineLevel="1">
      <c r="A14" s="9">
        <v>40634</v>
      </c>
      <c r="B14" s="131">
        <v>5275.2807159100003</v>
      </c>
      <c r="C14" s="23">
        <v>56.585277969999993</v>
      </c>
      <c r="D14" s="131">
        <v>22.263486229999998</v>
      </c>
      <c r="E14" s="131">
        <v>34.321791740000002</v>
      </c>
      <c r="F14" s="131">
        <v>20.54927185</v>
      </c>
      <c r="G14" s="131">
        <v>8.2450434900000005</v>
      </c>
      <c r="H14" s="131">
        <v>12.30422836</v>
      </c>
      <c r="I14" s="131">
        <v>724.56002073999991</v>
      </c>
      <c r="J14" s="131">
        <v>119.78264112000001</v>
      </c>
      <c r="K14" s="131">
        <v>604.77737962000003</v>
      </c>
      <c r="L14" s="131">
        <v>4473.5861453500002</v>
      </c>
      <c r="M14" s="131">
        <v>4455.2006410399999</v>
      </c>
      <c r="N14" s="131">
        <v>18.385504309999998</v>
      </c>
      <c r="O14" s="131">
        <v>0.70717057999999988</v>
      </c>
      <c r="P14" s="131">
        <v>3.3976838900000002</v>
      </c>
      <c r="Q14" s="132"/>
      <c r="R14" s="132"/>
      <c r="S14" s="132"/>
      <c r="T14" s="132"/>
      <c r="U14" s="132"/>
      <c r="V14" s="132"/>
    </row>
    <row r="15" spans="1:22" s="38" customFormat="1" hidden="1" outlineLevel="1">
      <c r="A15" s="9">
        <v>40664</v>
      </c>
      <c r="B15" s="131">
        <v>5400.4160786399998</v>
      </c>
      <c r="C15" s="23">
        <v>56.55426645</v>
      </c>
      <c r="D15" s="131">
        <v>22.83313734</v>
      </c>
      <c r="E15" s="131">
        <v>33.721129110000007</v>
      </c>
      <c r="F15" s="131">
        <v>17.350379449999998</v>
      </c>
      <c r="G15" s="131">
        <v>4.7224303400000007</v>
      </c>
      <c r="H15" s="131">
        <v>12.627949110000001</v>
      </c>
      <c r="I15" s="131">
        <v>783.84884715999988</v>
      </c>
      <c r="J15" s="131">
        <v>98.975802090000002</v>
      </c>
      <c r="K15" s="131">
        <v>684.87304506999999</v>
      </c>
      <c r="L15" s="131">
        <v>4542.6625855799994</v>
      </c>
      <c r="M15" s="131">
        <v>4523.8552490900001</v>
      </c>
      <c r="N15" s="131">
        <v>18.807336489999997</v>
      </c>
      <c r="O15" s="131">
        <v>1.0805301300000001</v>
      </c>
      <c r="P15" s="131">
        <v>2.3911385000000003</v>
      </c>
      <c r="Q15" s="132"/>
      <c r="R15" s="132"/>
      <c r="S15" s="132"/>
      <c r="T15" s="132"/>
      <c r="U15" s="132"/>
      <c r="V15" s="132"/>
    </row>
    <row r="16" spans="1:22" s="38" customFormat="1" hidden="1" outlineLevel="1">
      <c r="A16" s="9">
        <v>40695</v>
      </c>
      <c r="B16" s="131">
        <v>5509.1674258200001</v>
      </c>
      <c r="C16" s="23">
        <v>54.401616429999997</v>
      </c>
      <c r="D16" s="131">
        <v>21.995502120000001</v>
      </c>
      <c r="E16" s="131">
        <v>32.40611431</v>
      </c>
      <c r="F16" s="131">
        <v>12.36459891</v>
      </c>
      <c r="G16" s="131">
        <v>2.79165295</v>
      </c>
      <c r="H16" s="131">
        <v>9.5729459600000002</v>
      </c>
      <c r="I16" s="131">
        <v>824.07871853999995</v>
      </c>
      <c r="J16" s="131">
        <v>84.34940103000001</v>
      </c>
      <c r="K16" s="131">
        <v>739.72931750999999</v>
      </c>
      <c r="L16" s="131">
        <v>4618.32249194</v>
      </c>
      <c r="M16" s="131">
        <v>4599.4423277599999</v>
      </c>
      <c r="N16" s="131">
        <v>18.880164179999998</v>
      </c>
      <c r="O16" s="131">
        <v>1.7371519900000001</v>
      </c>
      <c r="P16" s="131">
        <v>3.2321173300000003</v>
      </c>
      <c r="Q16" s="132"/>
      <c r="R16" s="132"/>
      <c r="S16" s="132"/>
      <c r="T16" s="132"/>
      <c r="U16" s="132"/>
      <c r="V16" s="132"/>
    </row>
    <row r="17" spans="1:22" s="38" customFormat="1" hidden="1" outlineLevel="1">
      <c r="A17" s="9">
        <v>40725</v>
      </c>
      <c r="B17" s="131">
        <v>5500.1632568799996</v>
      </c>
      <c r="C17" s="23">
        <v>51.082422789999995</v>
      </c>
      <c r="D17" s="131">
        <v>21.472027010000001</v>
      </c>
      <c r="E17" s="131">
        <v>29.610395780000001</v>
      </c>
      <c r="F17" s="131">
        <v>14.01883086</v>
      </c>
      <c r="G17" s="131">
        <v>4.7551079600000001</v>
      </c>
      <c r="H17" s="131">
        <v>9.2637228999999994</v>
      </c>
      <c r="I17" s="131">
        <v>805.05096578999996</v>
      </c>
      <c r="J17" s="131">
        <v>79.462116139999992</v>
      </c>
      <c r="K17" s="131">
        <v>725.58884965000004</v>
      </c>
      <c r="L17" s="131">
        <v>4630.0110374400001</v>
      </c>
      <c r="M17" s="131">
        <v>4609.4171204799995</v>
      </c>
      <c r="N17" s="131">
        <v>20.593916960000001</v>
      </c>
      <c r="O17" s="131">
        <v>3.8617153000000002</v>
      </c>
      <c r="P17" s="131">
        <v>3.2999359699999999</v>
      </c>
      <c r="Q17" s="132"/>
      <c r="R17" s="132"/>
      <c r="S17" s="132"/>
      <c r="T17" s="132"/>
      <c r="U17" s="132"/>
      <c r="V17" s="132"/>
    </row>
    <row r="18" spans="1:22" s="38" customFormat="1" hidden="1" outlineLevel="1">
      <c r="A18" s="9">
        <v>40756</v>
      </c>
      <c r="B18" s="131">
        <v>5543.86186705</v>
      </c>
      <c r="C18" s="23">
        <v>46.243874590000004</v>
      </c>
      <c r="D18" s="131">
        <v>19.309770700000001</v>
      </c>
      <c r="E18" s="131">
        <v>26.934103889999999</v>
      </c>
      <c r="F18" s="131">
        <v>9.0546054300000005</v>
      </c>
      <c r="G18" s="131">
        <v>2.95427141</v>
      </c>
      <c r="H18" s="131">
        <v>6.10033402</v>
      </c>
      <c r="I18" s="131">
        <v>862.5906103399999</v>
      </c>
      <c r="J18" s="131">
        <v>85.894933390000006</v>
      </c>
      <c r="K18" s="131">
        <v>776.69567694999989</v>
      </c>
      <c r="L18" s="131">
        <v>4625.9727766899996</v>
      </c>
      <c r="M18" s="131">
        <v>4602.9071841900004</v>
      </c>
      <c r="N18" s="131">
        <v>23.065592499999998</v>
      </c>
      <c r="O18" s="131">
        <v>-0.36128620000000011</v>
      </c>
      <c r="P18" s="131">
        <v>3.5991724</v>
      </c>
      <c r="Q18" s="132"/>
      <c r="R18" s="132"/>
      <c r="S18" s="132"/>
      <c r="T18" s="132"/>
      <c r="U18" s="132"/>
      <c r="V18" s="132"/>
    </row>
    <row r="19" spans="1:22" s="38" customFormat="1" hidden="1" outlineLevel="1">
      <c r="A19" s="9">
        <v>40787</v>
      </c>
      <c r="B19" s="131">
        <v>5375.7070016500002</v>
      </c>
      <c r="C19" s="23">
        <v>47.830193739999999</v>
      </c>
      <c r="D19" s="131">
        <v>18.244867129999999</v>
      </c>
      <c r="E19" s="131">
        <v>29.585326610000003</v>
      </c>
      <c r="F19" s="131">
        <v>8.0229647999999987</v>
      </c>
      <c r="G19" s="131">
        <v>2.0938303599999997</v>
      </c>
      <c r="H19" s="131">
        <v>5.9291344400000003</v>
      </c>
      <c r="I19" s="131">
        <v>761.62440279000009</v>
      </c>
      <c r="J19" s="131">
        <v>70.792957740000006</v>
      </c>
      <c r="K19" s="131">
        <v>690.83144504999996</v>
      </c>
      <c r="L19" s="131">
        <v>4558.2294403200003</v>
      </c>
      <c r="M19" s="131">
        <v>4536.1136101900001</v>
      </c>
      <c r="N19" s="131">
        <v>22.115830129999999</v>
      </c>
      <c r="O19" s="131">
        <v>-0.72498865999999995</v>
      </c>
      <c r="P19" s="131">
        <v>3.1139033999999999</v>
      </c>
      <c r="Q19" s="132"/>
      <c r="R19" s="132"/>
      <c r="S19" s="132"/>
      <c r="T19" s="132"/>
      <c r="U19" s="132"/>
      <c r="V19" s="132"/>
    </row>
    <row r="20" spans="1:22" s="38" customFormat="1" hidden="1" outlineLevel="1">
      <c r="A20" s="9">
        <v>40817</v>
      </c>
      <c r="B20" s="131">
        <v>5478.2538290100001</v>
      </c>
      <c r="C20" s="23">
        <v>49.204039639999998</v>
      </c>
      <c r="D20" s="131">
        <v>17.132197900000001</v>
      </c>
      <c r="E20" s="131">
        <v>32.071841740000004</v>
      </c>
      <c r="F20" s="131">
        <v>7.0822886400000007</v>
      </c>
      <c r="G20" s="131">
        <v>2.43804058</v>
      </c>
      <c r="H20" s="131">
        <v>4.6442480599999998</v>
      </c>
      <c r="I20" s="131">
        <v>866.02692216000003</v>
      </c>
      <c r="J20" s="131">
        <v>77.167708379999993</v>
      </c>
      <c r="K20" s="131">
        <v>788.85921378</v>
      </c>
      <c r="L20" s="131">
        <v>4555.9405785700001</v>
      </c>
      <c r="M20" s="131">
        <v>4534.3305563899994</v>
      </c>
      <c r="N20" s="131">
        <v>21.610022179999998</v>
      </c>
      <c r="O20" s="131">
        <v>-0.24994431000000006</v>
      </c>
      <c r="P20" s="131">
        <v>3.2098387400000004</v>
      </c>
      <c r="Q20" s="132"/>
      <c r="R20" s="132"/>
      <c r="S20" s="132"/>
      <c r="T20" s="132"/>
      <c r="U20" s="132"/>
      <c r="V20" s="132"/>
    </row>
    <row r="21" spans="1:22" s="38" customFormat="1" hidden="1" outlineLevel="1">
      <c r="A21" s="9">
        <v>40848</v>
      </c>
      <c r="B21" s="131">
        <v>5540.5804335399998</v>
      </c>
      <c r="C21" s="23">
        <v>43.226635859999995</v>
      </c>
      <c r="D21" s="131">
        <v>17.289558549999999</v>
      </c>
      <c r="E21" s="131">
        <v>25.937077309999999</v>
      </c>
      <c r="F21" s="131">
        <v>30.181895310000005</v>
      </c>
      <c r="G21" s="131">
        <v>23.537034010000003</v>
      </c>
      <c r="H21" s="131">
        <v>6.6448612999999996</v>
      </c>
      <c r="I21" s="131">
        <v>896.29563212999994</v>
      </c>
      <c r="J21" s="131">
        <v>86.294569640000006</v>
      </c>
      <c r="K21" s="131">
        <v>810.00106248999998</v>
      </c>
      <c r="L21" s="131">
        <v>4570.876270239999</v>
      </c>
      <c r="M21" s="131">
        <v>4549.6287415299994</v>
      </c>
      <c r="N21" s="131">
        <v>21.247528709999997</v>
      </c>
      <c r="O21" s="131">
        <v>-0.10493157999999991</v>
      </c>
      <c r="P21" s="131">
        <v>3.2395637800000001</v>
      </c>
      <c r="Q21" s="132"/>
      <c r="R21" s="132"/>
      <c r="S21" s="132"/>
      <c r="T21" s="132"/>
      <c r="U21" s="132"/>
      <c r="V21" s="132"/>
    </row>
    <row r="22" spans="1:22" s="38" customFormat="1" hidden="1" outlineLevel="1">
      <c r="A22" s="9">
        <v>40878</v>
      </c>
      <c r="B22" s="131">
        <v>5462.1682429800003</v>
      </c>
      <c r="C22" s="23">
        <v>42.623972080000001</v>
      </c>
      <c r="D22" s="131">
        <v>18.029939639999998</v>
      </c>
      <c r="E22" s="131">
        <v>24.594032439999999</v>
      </c>
      <c r="F22" s="131">
        <v>1.8416724200000001</v>
      </c>
      <c r="G22" s="131">
        <v>1.78082476</v>
      </c>
      <c r="H22" s="131">
        <v>6.0847659999999998E-2</v>
      </c>
      <c r="I22" s="131">
        <v>784.97084077000011</v>
      </c>
      <c r="J22" s="131">
        <v>119.27835397999998</v>
      </c>
      <c r="K22" s="131">
        <v>665.69248678999998</v>
      </c>
      <c r="L22" s="131">
        <v>4632.7317577099993</v>
      </c>
      <c r="M22" s="131">
        <v>4610.8642242400001</v>
      </c>
      <c r="N22" s="131">
        <v>21.867533469999998</v>
      </c>
      <c r="O22" s="131">
        <v>-0.75512902999999998</v>
      </c>
      <c r="P22" s="131">
        <v>3.75423924</v>
      </c>
      <c r="Q22" s="132"/>
      <c r="R22" s="132"/>
      <c r="S22" s="132"/>
      <c r="T22" s="132"/>
      <c r="U22" s="132"/>
      <c r="V22" s="132"/>
    </row>
    <row r="23" spans="1:22" s="38" customFormat="1" hidden="1" outlineLevel="1">
      <c r="A23" s="9">
        <v>40909</v>
      </c>
      <c r="B23" s="131">
        <v>5634.1422071999996</v>
      </c>
      <c r="C23" s="23">
        <v>44.273147199999997</v>
      </c>
      <c r="D23" s="131">
        <v>18.573134420000002</v>
      </c>
      <c r="E23" s="131">
        <v>25.700012780000002</v>
      </c>
      <c r="F23" s="131">
        <v>2.3138414699999998</v>
      </c>
      <c r="G23" s="131">
        <v>2.1940814</v>
      </c>
      <c r="H23" s="131">
        <v>0.11976007</v>
      </c>
      <c r="I23" s="131">
        <v>808.05080427000007</v>
      </c>
      <c r="J23" s="131">
        <v>88.763922649999998</v>
      </c>
      <c r="K23" s="131">
        <v>719.28688162000003</v>
      </c>
      <c r="L23" s="131">
        <v>4779.50441426</v>
      </c>
      <c r="M23" s="131">
        <v>4758.2924018499998</v>
      </c>
      <c r="N23" s="131">
        <v>21.21201241</v>
      </c>
      <c r="O23" s="131">
        <v>9.7798632300000001</v>
      </c>
      <c r="P23" s="131">
        <v>5.1134828300000006</v>
      </c>
      <c r="Q23" s="132"/>
      <c r="R23" s="132"/>
      <c r="S23" s="132"/>
      <c r="T23" s="132"/>
      <c r="U23" s="132"/>
      <c r="V23" s="132"/>
    </row>
    <row r="24" spans="1:22" s="38" customFormat="1" hidden="1" outlineLevel="1">
      <c r="A24" s="9">
        <v>40940</v>
      </c>
      <c r="B24" s="131">
        <v>5828.5682744400001</v>
      </c>
      <c r="C24" s="23">
        <v>48.942284719999996</v>
      </c>
      <c r="D24" s="131">
        <v>19.891851260000003</v>
      </c>
      <c r="E24" s="131">
        <v>29.050433460000001</v>
      </c>
      <c r="F24" s="131">
        <v>22.10576653</v>
      </c>
      <c r="G24" s="131">
        <v>4.4791143800000004</v>
      </c>
      <c r="H24" s="131">
        <v>17.626652149999998</v>
      </c>
      <c r="I24" s="131">
        <v>869.44139632999998</v>
      </c>
      <c r="J24" s="131">
        <v>106.92992627999999</v>
      </c>
      <c r="K24" s="131">
        <v>762.51147005000007</v>
      </c>
      <c r="L24" s="131">
        <v>4888.0788268599999</v>
      </c>
      <c r="M24" s="131">
        <v>4868.1012270800002</v>
      </c>
      <c r="N24" s="131">
        <v>19.977599779999998</v>
      </c>
      <c r="O24" s="131">
        <v>-0.97927454999999997</v>
      </c>
      <c r="P24" s="131">
        <v>3.8799183900000003</v>
      </c>
      <c r="Q24" s="132"/>
      <c r="R24" s="132"/>
      <c r="S24" s="132"/>
      <c r="T24" s="132"/>
      <c r="U24" s="132"/>
      <c r="V24" s="132"/>
    </row>
    <row r="25" spans="1:22" s="38" customFormat="1" hidden="1" outlineLevel="1">
      <c r="A25" s="9">
        <v>40969</v>
      </c>
      <c r="B25" s="131">
        <v>5862.6461685200002</v>
      </c>
      <c r="C25" s="23">
        <v>50.934433920000004</v>
      </c>
      <c r="D25" s="131">
        <v>17.96102509</v>
      </c>
      <c r="E25" s="131">
        <v>32.973408830000004</v>
      </c>
      <c r="F25" s="131">
        <v>23.915420060000002</v>
      </c>
      <c r="G25" s="131">
        <v>5.4939125300000002</v>
      </c>
      <c r="H25" s="131">
        <v>18.42150753</v>
      </c>
      <c r="I25" s="131">
        <v>847.30802461999997</v>
      </c>
      <c r="J25" s="131">
        <v>101.31324201000001</v>
      </c>
      <c r="K25" s="131">
        <v>745.99478261000002</v>
      </c>
      <c r="L25" s="131">
        <v>4940.4882899200002</v>
      </c>
      <c r="M25" s="131">
        <v>4920.9173903299998</v>
      </c>
      <c r="N25" s="131">
        <v>19.570899589999996</v>
      </c>
      <c r="O25" s="131">
        <v>-1.8549991100000001</v>
      </c>
      <c r="P25" s="131">
        <v>4.4157420099999998</v>
      </c>
      <c r="Q25" s="132"/>
      <c r="R25" s="132"/>
      <c r="S25" s="132"/>
      <c r="T25" s="132"/>
      <c r="U25" s="132"/>
      <c r="V25" s="132"/>
    </row>
    <row r="26" spans="1:22" s="38" customFormat="1" hidden="1" outlineLevel="1">
      <c r="A26" s="9">
        <v>41000</v>
      </c>
      <c r="B26" s="131">
        <v>5970.7198176299999</v>
      </c>
      <c r="C26" s="23">
        <v>49.549743130000003</v>
      </c>
      <c r="D26" s="131">
        <v>18.019065770000001</v>
      </c>
      <c r="E26" s="131">
        <v>31.530677359999999</v>
      </c>
      <c r="F26" s="131">
        <v>16.25344621</v>
      </c>
      <c r="G26" s="131">
        <v>3.74703644</v>
      </c>
      <c r="H26" s="131">
        <v>12.506409769999999</v>
      </c>
      <c r="I26" s="131">
        <v>823.4184860900001</v>
      </c>
      <c r="J26" s="131">
        <v>109.02126446</v>
      </c>
      <c r="K26" s="131">
        <v>714.39722162999999</v>
      </c>
      <c r="L26" s="131">
        <v>5081.4981422000001</v>
      </c>
      <c r="M26" s="131">
        <v>5062.4278226699998</v>
      </c>
      <c r="N26" s="131">
        <v>19.070319530000003</v>
      </c>
      <c r="O26" s="131">
        <v>-2.2003163600000004</v>
      </c>
      <c r="P26" s="131">
        <v>4.2370267100000003</v>
      </c>
      <c r="Q26" s="132"/>
      <c r="R26" s="132"/>
      <c r="S26" s="132"/>
      <c r="T26" s="132"/>
      <c r="U26" s="132"/>
      <c r="V26" s="132"/>
    </row>
    <row r="27" spans="1:22" s="38" customFormat="1" hidden="1" outlineLevel="1">
      <c r="A27" s="9">
        <v>41030</v>
      </c>
      <c r="B27" s="131">
        <v>5961.2153054399996</v>
      </c>
      <c r="C27" s="23">
        <v>51.366731889999997</v>
      </c>
      <c r="D27" s="131">
        <v>18.403697820000001</v>
      </c>
      <c r="E27" s="131">
        <v>32.963034069999999</v>
      </c>
      <c r="F27" s="131">
        <v>13.196648099999999</v>
      </c>
      <c r="G27" s="131">
        <v>3.5252803699999999</v>
      </c>
      <c r="H27" s="131">
        <v>9.6713677299999983</v>
      </c>
      <c r="I27" s="131">
        <v>819.04568374000019</v>
      </c>
      <c r="J27" s="131">
        <v>92.988668500000003</v>
      </c>
      <c r="K27" s="131">
        <v>726.05701523999994</v>
      </c>
      <c r="L27" s="131">
        <v>5077.6062417100002</v>
      </c>
      <c r="M27" s="131">
        <v>5057.4570421400003</v>
      </c>
      <c r="N27" s="131">
        <v>20.14919957</v>
      </c>
      <c r="O27" s="131">
        <v>-2.5140468600000001</v>
      </c>
      <c r="P27" s="131">
        <v>4.3272628800000001</v>
      </c>
      <c r="Q27" s="132"/>
      <c r="R27" s="132"/>
      <c r="S27" s="132"/>
      <c r="T27" s="132"/>
      <c r="U27" s="132"/>
      <c r="V27" s="132"/>
    </row>
    <row r="28" spans="1:22" s="38" customFormat="1" hidden="1" outlineLevel="1">
      <c r="A28" s="9">
        <v>41061</v>
      </c>
      <c r="B28" s="131">
        <v>6084.08898039</v>
      </c>
      <c r="C28" s="23">
        <v>52.592586699999991</v>
      </c>
      <c r="D28" s="131">
        <v>19.485841439999998</v>
      </c>
      <c r="E28" s="131">
        <v>33.106745259999997</v>
      </c>
      <c r="F28" s="131">
        <v>14.187174740000001</v>
      </c>
      <c r="G28" s="131">
        <v>4.66840294</v>
      </c>
      <c r="H28" s="131">
        <v>9.5187717999999997</v>
      </c>
      <c r="I28" s="131">
        <v>858.3910135399999</v>
      </c>
      <c r="J28" s="131">
        <v>93.814217500000012</v>
      </c>
      <c r="K28" s="131">
        <v>764.57679603999998</v>
      </c>
      <c r="L28" s="131">
        <v>5158.9182054100002</v>
      </c>
      <c r="M28" s="131">
        <v>5139.3036460599997</v>
      </c>
      <c r="N28" s="131">
        <v>19.61455935</v>
      </c>
      <c r="O28" s="131">
        <v>-2.4240978499999999</v>
      </c>
      <c r="P28" s="131">
        <v>4.3249660399999996</v>
      </c>
      <c r="Q28" s="132"/>
      <c r="R28" s="132"/>
      <c r="S28" s="132"/>
      <c r="T28" s="132"/>
      <c r="U28" s="132"/>
      <c r="V28" s="132"/>
    </row>
    <row r="29" spans="1:22" s="38" customFormat="1" hidden="1" outlineLevel="1">
      <c r="A29" s="9">
        <v>41091</v>
      </c>
      <c r="B29" s="131">
        <v>6193.1099551300003</v>
      </c>
      <c r="C29" s="23">
        <v>43.96963404000001</v>
      </c>
      <c r="D29" s="131">
        <v>18.20661123</v>
      </c>
      <c r="E29" s="131">
        <v>25.763022810000002</v>
      </c>
      <c r="F29" s="131">
        <v>11.274423649999999</v>
      </c>
      <c r="G29" s="131">
        <v>1.7935403999999999</v>
      </c>
      <c r="H29" s="131">
        <v>9.4808832499999998</v>
      </c>
      <c r="I29" s="131">
        <v>967.34737424000014</v>
      </c>
      <c r="J29" s="131">
        <v>88.677744199999992</v>
      </c>
      <c r="K29" s="131">
        <v>878.66963004000002</v>
      </c>
      <c r="L29" s="131">
        <v>5170.5185232000003</v>
      </c>
      <c r="M29" s="131">
        <v>5152.4191777799997</v>
      </c>
      <c r="N29" s="131">
        <v>18.099345419999999</v>
      </c>
      <c r="O29" s="131">
        <v>-2.36678634</v>
      </c>
      <c r="P29" s="131">
        <v>4.9714617299999997</v>
      </c>
      <c r="Q29" s="132"/>
      <c r="R29" s="132"/>
      <c r="S29" s="132"/>
      <c r="T29" s="132"/>
      <c r="U29" s="132"/>
      <c r="V29" s="132"/>
    </row>
    <row r="30" spans="1:22" s="38" customFormat="1" hidden="1" outlineLevel="1">
      <c r="A30" s="9">
        <v>41122</v>
      </c>
      <c r="B30" s="131">
        <v>6318.1347457100001</v>
      </c>
      <c r="C30" s="23">
        <v>42.51898641999999</v>
      </c>
      <c r="D30" s="131">
        <v>17.95780031</v>
      </c>
      <c r="E30" s="131">
        <v>24.561186109999994</v>
      </c>
      <c r="F30" s="131">
        <v>23.814451730000002</v>
      </c>
      <c r="G30" s="131">
        <v>5.1096488400000002</v>
      </c>
      <c r="H30" s="131">
        <v>18.70480289</v>
      </c>
      <c r="I30" s="131">
        <v>967.82466896999983</v>
      </c>
      <c r="J30" s="131">
        <v>90.878195360000007</v>
      </c>
      <c r="K30" s="131">
        <v>876.94647360999988</v>
      </c>
      <c r="L30" s="131">
        <v>5283.9766385900002</v>
      </c>
      <c r="M30" s="131">
        <v>5261.4343019999997</v>
      </c>
      <c r="N30" s="131">
        <v>22.542336590000001</v>
      </c>
      <c r="O30" s="131">
        <v>-1.8495372700000001</v>
      </c>
      <c r="P30" s="131">
        <v>4.85762874</v>
      </c>
      <c r="Q30" s="132"/>
      <c r="R30" s="132"/>
      <c r="S30" s="132"/>
      <c r="T30" s="132"/>
      <c r="U30" s="132"/>
      <c r="V30" s="132"/>
    </row>
    <row r="31" spans="1:22" hidden="1" outlineLevel="1">
      <c r="A31" s="9">
        <v>41153</v>
      </c>
      <c r="B31" s="131">
        <v>6459.3948137199995</v>
      </c>
      <c r="C31" s="23">
        <v>44.119135830000005</v>
      </c>
      <c r="D31" s="131">
        <v>18.354779300000001</v>
      </c>
      <c r="E31" s="131">
        <v>25.764356530000001</v>
      </c>
      <c r="F31" s="131">
        <v>15.059568820000001</v>
      </c>
      <c r="G31" s="131">
        <v>7.0901516300000003</v>
      </c>
      <c r="H31" s="131">
        <v>7.9694171899999997</v>
      </c>
      <c r="I31" s="131">
        <v>1044.5481605699999</v>
      </c>
      <c r="J31" s="131">
        <v>86.566160999999994</v>
      </c>
      <c r="K31" s="131">
        <v>957.98199956999997</v>
      </c>
      <c r="L31" s="131">
        <v>5355.6679485000004</v>
      </c>
      <c r="M31" s="131">
        <v>5327.1799926999993</v>
      </c>
      <c r="N31" s="131">
        <v>28.487955799999998</v>
      </c>
      <c r="O31" s="131">
        <v>-0.9053104099999999</v>
      </c>
      <c r="P31" s="131">
        <v>5.6089943600000005</v>
      </c>
      <c r="Q31" s="132"/>
      <c r="R31" s="132"/>
      <c r="S31" s="132"/>
      <c r="T31" s="132"/>
      <c r="U31" s="132"/>
      <c r="V31" s="132"/>
    </row>
    <row r="32" spans="1:22" hidden="1" outlineLevel="1">
      <c r="A32" s="9">
        <v>41183</v>
      </c>
      <c r="B32" s="131">
        <v>6486.1340559</v>
      </c>
      <c r="C32" s="23">
        <v>43.85432823</v>
      </c>
      <c r="D32" s="131">
        <v>19.152802440000002</v>
      </c>
      <c r="E32" s="131">
        <v>24.701525790000002</v>
      </c>
      <c r="F32" s="131">
        <v>10.45016013</v>
      </c>
      <c r="G32" s="131">
        <v>2.9907161599999998</v>
      </c>
      <c r="H32" s="131">
        <v>7.4594439700000006</v>
      </c>
      <c r="I32" s="131">
        <v>995.84494570999993</v>
      </c>
      <c r="J32" s="131">
        <v>91.975194889999983</v>
      </c>
      <c r="K32" s="131">
        <v>903.86975081999992</v>
      </c>
      <c r="L32" s="131">
        <v>5435.9846218300008</v>
      </c>
      <c r="M32" s="131">
        <v>5402.4554389200002</v>
      </c>
      <c r="N32" s="131">
        <v>33.529182909999996</v>
      </c>
      <c r="O32" s="131">
        <v>-1.5570325300000003</v>
      </c>
      <c r="P32" s="131">
        <v>5.3810605599999999</v>
      </c>
      <c r="Q32" s="132"/>
      <c r="R32" s="132"/>
      <c r="S32" s="132"/>
      <c r="T32" s="132"/>
      <c r="U32" s="132"/>
      <c r="V32" s="132"/>
    </row>
    <row r="33" spans="1:22" hidden="1" outlineLevel="1">
      <c r="A33" s="9">
        <v>41214</v>
      </c>
      <c r="B33" s="131">
        <v>6615.0008047600004</v>
      </c>
      <c r="C33" s="23">
        <v>41.582267469999991</v>
      </c>
      <c r="D33" s="131">
        <v>17.233288630000001</v>
      </c>
      <c r="E33" s="131">
        <v>24.348978839999997</v>
      </c>
      <c r="F33" s="131">
        <v>11.387140829999998</v>
      </c>
      <c r="G33" s="131">
        <v>4.88333452</v>
      </c>
      <c r="H33" s="131">
        <v>6.5038063099999999</v>
      </c>
      <c r="I33" s="131">
        <v>1016.83635482</v>
      </c>
      <c r="J33" s="131">
        <v>89.392449839999998</v>
      </c>
      <c r="K33" s="131">
        <v>927.44390497999996</v>
      </c>
      <c r="L33" s="131">
        <v>5545.1950416400005</v>
      </c>
      <c r="M33" s="131">
        <v>5514.7588792999995</v>
      </c>
      <c r="N33" s="131">
        <v>30.436162339999999</v>
      </c>
      <c r="O33" s="131">
        <v>-1.64601938</v>
      </c>
      <c r="P33" s="131">
        <v>6.8265115999999999</v>
      </c>
      <c r="Q33" s="132"/>
      <c r="R33" s="132"/>
      <c r="S33" s="132"/>
      <c r="T33" s="132"/>
      <c r="U33" s="132"/>
      <c r="V33" s="132"/>
    </row>
    <row r="34" spans="1:22" hidden="1" outlineLevel="1">
      <c r="A34" s="9">
        <v>41244</v>
      </c>
      <c r="B34" s="131">
        <v>6777.1295570599996</v>
      </c>
      <c r="C34" s="23">
        <v>38.880012030000003</v>
      </c>
      <c r="D34" s="131">
        <v>16.03879328</v>
      </c>
      <c r="E34" s="131">
        <v>22.841218749999999</v>
      </c>
      <c r="F34" s="131">
        <v>2.51792719</v>
      </c>
      <c r="G34" s="131">
        <v>1.3238708400000001</v>
      </c>
      <c r="H34" s="131">
        <v>1.1940563499999999</v>
      </c>
      <c r="I34" s="131">
        <v>1031.9457312</v>
      </c>
      <c r="J34" s="131">
        <v>133.56699777</v>
      </c>
      <c r="K34" s="131">
        <v>898.37873343000012</v>
      </c>
      <c r="L34" s="131">
        <v>5703.7858866400002</v>
      </c>
      <c r="M34" s="131">
        <v>5680.69553146</v>
      </c>
      <c r="N34" s="131">
        <v>23.09035518</v>
      </c>
      <c r="O34" s="131">
        <v>-2.18896997</v>
      </c>
      <c r="P34" s="131">
        <v>8.68654248</v>
      </c>
      <c r="Q34" s="132"/>
      <c r="R34" s="132"/>
      <c r="S34" s="132"/>
      <c r="T34" s="132"/>
      <c r="U34" s="132"/>
      <c r="V34" s="132"/>
    </row>
    <row r="35" spans="1:22" hidden="1" outlineLevel="1">
      <c r="A35" s="9">
        <v>41275</v>
      </c>
      <c r="B35" s="131">
        <v>7017.2261296500001</v>
      </c>
      <c r="C35" s="23">
        <v>40.540582820000004</v>
      </c>
      <c r="D35" s="131">
        <v>17.152549839999999</v>
      </c>
      <c r="E35" s="131">
        <v>23.388032979999998</v>
      </c>
      <c r="F35" s="131">
        <v>3.8005503099999998</v>
      </c>
      <c r="G35" s="131">
        <v>2.28981287</v>
      </c>
      <c r="H35" s="131">
        <v>1.51073744</v>
      </c>
      <c r="I35" s="131">
        <v>1054.8269761700001</v>
      </c>
      <c r="J35" s="131">
        <v>99.493999289999991</v>
      </c>
      <c r="K35" s="131">
        <v>955.33297687999993</v>
      </c>
      <c r="L35" s="131">
        <v>5918.0580203500012</v>
      </c>
      <c r="M35" s="131">
        <v>5886.3801774399999</v>
      </c>
      <c r="N35" s="131">
        <v>31.677842909999999</v>
      </c>
      <c r="O35" s="131">
        <v>-2.2182299700000003</v>
      </c>
      <c r="P35" s="131">
        <v>7.7780615400000004</v>
      </c>
      <c r="Q35" s="132"/>
      <c r="R35" s="132"/>
      <c r="S35" s="132"/>
      <c r="T35" s="132"/>
      <c r="U35" s="132"/>
      <c r="V35" s="132"/>
    </row>
    <row r="36" spans="1:22" hidden="1" outlineLevel="1">
      <c r="A36" s="9">
        <v>41306</v>
      </c>
      <c r="B36" s="131">
        <v>7391.0711874500003</v>
      </c>
      <c r="C36" s="23">
        <v>36.27557375</v>
      </c>
      <c r="D36" s="131">
        <v>15.228055889999998</v>
      </c>
      <c r="E36" s="131">
        <v>21.047517859999999</v>
      </c>
      <c r="F36" s="131">
        <v>10.74918673</v>
      </c>
      <c r="G36" s="131">
        <v>2.60789838</v>
      </c>
      <c r="H36" s="131">
        <v>8.14128835</v>
      </c>
      <c r="I36" s="131">
        <v>1354.8933290099999</v>
      </c>
      <c r="J36" s="131">
        <v>101.57980366000001</v>
      </c>
      <c r="K36" s="131">
        <v>1253.31352535</v>
      </c>
      <c r="L36" s="131">
        <v>5989.1530979600002</v>
      </c>
      <c r="M36" s="131">
        <v>5957.7023148900007</v>
      </c>
      <c r="N36" s="131">
        <v>31.45078307</v>
      </c>
      <c r="O36" s="131">
        <v>-1.38422713</v>
      </c>
      <c r="P36" s="131">
        <v>7.7020312799999999</v>
      </c>
      <c r="Q36" s="132"/>
      <c r="R36" s="132"/>
      <c r="S36" s="132"/>
      <c r="T36" s="132"/>
      <c r="U36" s="132"/>
      <c r="V36" s="132"/>
    </row>
    <row r="37" spans="1:22" hidden="1" outlineLevel="1">
      <c r="A37" s="9">
        <v>41334</v>
      </c>
      <c r="B37" s="131">
        <v>7493.7464750199997</v>
      </c>
      <c r="C37" s="23">
        <v>38.734039659999993</v>
      </c>
      <c r="D37" s="131">
        <v>16.47404877</v>
      </c>
      <c r="E37" s="131">
        <v>22.259990890000001</v>
      </c>
      <c r="F37" s="131">
        <v>11.988197319999999</v>
      </c>
      <c r="G37" s="131">
        <v>3.8354708</v>
      </c>
      <c r="H37" s="131">
        <v>8.1527265199999999</v>
      </c>
      <c r="I37" s="131">
        <v>1347.94044332</v>
      </c>
      <c r="J37" s="131">
        <v>99.510591630000022</v>
      </c>
      <c r="K37" s="131">
        <v>1248.4298516899999</v>
      </c>
      <c r="L37" s="131">
        <v>6095.0837947199998</v>
      </c>
      <c r="M37" s="131">
        <v>6044.507606969999</v>
      </c>
      <c r="N37" s="131">
        <v>50.576187749999988</v>
      </c>
      <c r="O37" s="131">
        <v>-1.1939218300000001</v>
      </c>
      <c r="P37" s="131">
        <v>7.52528445</v>
      </c>
      <c r="Q37" s="132"/>
      <c r="R37" s="132"/>
      <c r="S37" s="132"/>
      <c r="T37" s="132"/>
      <c r="U37" s="132"/>
      <c r="V37" s="132"/>
    </row>
    <row r="38" spans="1:22" hidden="1" outlineLevel="1">
      <c r="A38" s="9">
        <v>41365</v>
      </c>
      <c r="B38" s="131">
        <v>7275.4182776999996</v>
      </c>
      <c r="C38" s="23">
        <v>37.22705268</v>
      </c>
      <c r="D38" s="131">
        <v>15.856361589999999</v>
      </c>
      <c r="E38" s="131">
        <v>21.370691090000001</v>
      </c>
      <c r="F38" s="131">
        <v>14.977298809999999</v>
      </c>
      <c r="G38" s="131">
        <v>6.0797433099999996</v>
      </c>
      <c r="H38" s="131">
        <v>8.8975554999999993</v>
      </c>
      <c r="I38" s="131">
        <v>1029.2721607599999</v>
      </c>
      <c r="J38" s="131">
        <v>116.48819947999998</v>
      </c>
      <c r="K38" s="131">
        <v>912.78396128000009</v>
      </c>
      <c r="L38" s="131">
        <v>6193.9417654499994</v>
      </c>
      <c r="M38" s="131">
        <v>6143.8183547400004</v>
      </c>
      <c r="N38" s="131">
        <v>50.123410709999995</v>
      </c>
      <c r="O38" s="131">
        <v>-0.69204691000000007</v>
      </c>
      <c r="P38" s="131">
        <v>7.3840669800000001</v>
      </c>
      <c r="Q38" s="132"/>
      <c r="R38" s="132"/>
      <c r="S38" s="132"/>
      <c r="T38" s="132"/>
      <c r="U38" s="132"/>
      <c r="V38" s="132"/>
    </row>
    <row r="39" spans="1:22" hidden="1" outlineLevel="1">
      <c r="A39" s="9">
        <v>41395</v>
      </c>
      <c r="B39" s="131">
        <v>7365.4418283699997</v>
      </c>
      <c r="C39" s="23">
        <v>39.651009519999995</v>
      </c>
      <c r="D39" s="131">
        <v>16.529093079999999</v>
      </c>
      <c r="E39" s="131">
        <v>23.121916439999996</v>
      </c>
      <c r="F39" s="131">
        <v>13.070197510000002</v>
      </c>
      <c r="G39" s="131">
        <v>4.4025447099999999</v>
      </c>
      <c r="H39" s="131">
        <v>8.667652799999999</v>
      </c>
      <c r="I39" s="131">
        <v>1058.46317228</v>
      </c>
      <c r="J39" s="131">
        <v>129.34607299000001</v>
      </c>
      <c r="K39" s="131">
        <v>929.11709928999983</v>
      </c>
      <c r="L39" s="131">
        <v>6254.25744906</v>
      </c>
      <c r="M39" s="131">
        <v>6202.2747808000004</v>
      </c>
      <c r="N39" s="131">
        <v>51.982668259999997</v>
      </c>
      <c r="O39" s="131">
        <v>-0.38931804000000003</v>
      </c>
      <c r="P39" s="131">
        <v>7.0474923500000006</v>
      </c>
      <c r="Q39" s="132"/>
      <c r="R39" s="132"/>
      <c r="S39" s="132"/>
      <c r="T39" s="132"/>
      <c r="U39" s="132"/>
      <c r="V39" s="132"/>
    </row>
    <row r="40" spans="1:22" hidden="1" outlineLevel="1">
      <c r="A40" s="9">
        <v>41426</v>
      </c>
      <c r="B40" s="131">
        <v>7489.1760476400004</v>
      </c>
      <c r="C40" s="23">
        <v>38.358446229999998</v>
      </c>
      <c r="D40" s="131">
        <v>15.753826959999998</v>
      </c>
      <c r="E40" s="131">
        <v>22.604619269999997</v>
      </c>
      <c r="F40" s="131">
        <v>9.7114879699999985</v>
      </c>
      <c r="G40" s="131">
        <v>2.9853076300000003</v>
      </c>
      <c r="H40" s="131">
        <v>6.72618034</v>
      </c>
      <c r="I40" s="131">
        <v>987.44396294000001</v>
      </c>
      <c r="J40" s="131">
        <v>112.54849202</v>
      </c>
      <c r="K40" s="131">
        <v>874.89547091999998</v>
      </c>
      <c r="L40" s="131">
        <v>6453.6621505000003</v>
      </c>
      <c r="M40" s="131">
        <v>6401.6832191100002</v>
      </c>
      <c r="N40" s="131">
        <v>51.97893139</v>
      </c>
      <c r="O40" s="131">
        <v>-0.61412350999999998</v>
      </c>
      <c r="P40" s="131">
        <v>6.8425461499999995</v>
      </c>
      <c r="Q40" s="132"/>
      <c r="R40" s="132"/>
      <c r="S40" s="132"/>
      <c r="T40" s="132"/>
      <c r="U40" s="132"/>
      <c r="V40" s="132"/>
    </row>
    <row r="41" spans="1:22" hidden="1" outlineLevel="1">
      <c r="A41" s="9">
        <v>41456</v>
      </c>
      <c r="B41" s="131">
        <v>7614.37899113</v>
      </c>
      <c r="C41" s="23">
        <v>39.869441019999996</v>
      </c>
      <c r="D41" s="131">
        <v>16.69820515</v>
      </c>
      <c r="E41" s="131">
        <v>23.17123587</v>
      </c>
      <c r="F41" s="131">
        <v>12.629864340000001</v>
      </c>
      <c r="G41" s="131">
        <v>5.5003594600000003</v>
      </c>
      <c r="H41" s="131">
        <v>7.1295048799999998</v>
      </c>
      <c r="I41" s="131">
        <v>1089.00321693</v>
      </c>
      <c r="J41" s="131">
        <v>108.45295253999998</v>
      </c>
      <c r="K41" s="131">
        <v>980.55026438999994</v>
      </c>
      <c r="L41" s="131">
        <v>6472.8764688399997</v>
      </c>
      <c r="M41" s="131">
        <v>6433.2646906299997</v>
      </c>
      <c r="N41" s="131">
        <v>39.611778210000004</v>
      </c>
      <c r="O41" s="131">
        <v>-0.56326368999999987</v>
      </c>
      <c r="P41" s="131">
        <v>7.2589682399999997</v>
      </c>
      <c r="Q41" s="132"/>
      <c r="R41" s="132"/>
      <c r="S41" s="132"/>
      <c r="T41" s="132"/>
      <c r="U41" s="132"/>
      <c r="V41" s="132"/>
    </row>
    <row r="42" spans="1:22" hidden="1" outlineLevel="1">
      <c r="A42" s="9">
        <v>41487</v>
      </c>
      <c r="B42" s="131">
        <v>7663.0374525300003</v>
      </c>
      <c r="C42" s="23">
        <v>43.356088820000004</v>
      </c>
      <c r="D42" s="131">
        <v>15.72193233</v>
      </c>
      <c r="E42" s="131">
        <v>27.634156490000002</v>
      </c>
      <c r="F42" s="131">
        <v>10.440773009999997</v>
      </c>
      <c r="G42" s="131">
        <v>3.8130290799999997</v>
      </c>
      <c r="H42" s="131">
        <v>6.6277439300000003</v>
      </c>
      <c r="I42" s="131">
        <v>1035.9125802000001</v>
      </c>
      <c r="J42" s="131">
        <v>95.074624950000015</v>
      </c>
      <c r="K42" s="131">
        <v>940.83795524999982</v>
      </c>
      <c r="L42" s="131">
        <v>6573.3280104999994</v>
      </c>
      <c r="M42" s="131">
        <v>6528.8199869999999</v>
      </c>
      <c r="N42" s="131">
        <v>44.5080235</v>
      </c>
      <c r="O42" s="131">
        <v>-1.05913199</v>
      </c>
      <c r="P42" s="131">
        <v>7.2401609900000006</v>
      </c>
      <c r="Q42" s="132"/>
      <c r="R42" s="132"/>
      <c r="S42" s="132"/>
      <c r="T42" s="132"/>
      <c r="U42" s="132"/>
      <c r="V42" s="132"/>
    </row>
    <row r="43" spans="1:22" hidden="1" outlineLevel="1">
      <c r="A43" s="9">
        <v>41518</v>
      </c>
      <c r="B43" s="131">
        <v>7837.0264630600004</v>
      </c>
      <c r="C43" s="23">
        <v>46.148306869999999</v>
      </c>
      <c r="D43" s="131">
        <v>14.65162535</v>
      </c>
      <c r="E43" s="131">
        <v>31.496681520000003</v>
      </c>
      <c r="F43" s="131">
        <v>12.95030193</v>
      </c>
      <c r="G43" s="131">
        <v>6.3219106600000003</v>
      </c>
      <c r="H43" s="131">
        <v>6.6283912700000007</v>
      </c>
      <c r="I43" s="131">
        <v>1061.9911486399999</v>
      </c>
      <c r="J43" s="131">
        <v>95.356315819999992</v>
      </c>
      <c r="K43" s="131">
        <v>966.63483282000004</v>
      </c>
      <c r="L43" s="131">
        <v>6715.9367056199999</v>
      </c>
      <c r="M43" s="131">
        <v>6663.7408345899994</v>
      </c>
      <c r="N43" s="131">
        <v>52.195871029999999</v>
      </c>
      <c r="O43" s="131">
        <v>-0.93878709000000016</v>
      </c>
      <c r="P43" s="131">
        <v>7.7472164000000001</v>
      </c>
      <c r="Q43" s="132"/>
      <c r="R43" s="132"/>
      <c r="S43" s="132"/>
      <c r="T43" s="132"/>
      <c r="U43" s="132"/>
      <c r="V43" s="132"/>
    </row>
    <row r="44" spans="1:22" hidden="1" outlineLevel="1">
      <c r="A44" s="9">
        <v>41548</v>
      </c>
      <c r="B44" s="131">
        <v>8028.2326862099999</v>
      </c>
      <c r="C44" s="23">
        <v>49.150718400000002</v>
      </c>
      <c r="D44" s="131">
        <v>15.093871979999999</v>
      </c>
      <c r="E44" s="131">
        <v>34.056846419999999</v>
      </c>
      <c r="F44" s="131">
        <v>17.9016153</v>
      </c>
      <c r="G44" s="131">
        <v>11.78953536</v>
      </c>
      <c r="H44" s="131">
        <v>6.112079940000001</v>
      </c>
      <c r="I44" s="131">
        <v>1149.2396549</v>
      </c>
      <c r="J44" s="131">
        <v>92.193808219999994</v>
      </c>
      <c r="K44" s="131">
        <v>1057.0458466800001</v>
      </c>
      <c r="L44" s="131">
        <v>6811.9406976099999</v>
      </c>
      <c r="M44" s="131">
        <v>6759.7400879899997</v>
      </c>
      <c r="N44" s="131">
        <v>52.200609620000002</v>
      </c>
      <c r="O44" s="131">
        <v>-1.5235291400000002</v>
      </c>
      <c r="P44" s="131">
        <v>7.4510045300000005</v>
      </c>
      <c r="Q44" s="132"/>
      <c r="R44" s="132"/>
      <c r="S44" s="132"/>
      <c r="T44" s="132"/>
      <c r="U44" s="132"/>
      <c r="V44" s="132"/>
    </row>
    <row r="45" spans="1:22" hidden="1" outlineLevel="1">
      <c r="A45" s="9">
        <v>41579</v>
      </c>
      <c r="B45" s="131">
        <v>8275.7769743499994</v>
      </c>
      <c r="C45" s="23">
        <v>54.925284390000002</v>
      </c>
      <c r="D45" s="131">
        <v>16.689587940000003</v>
      </c>
      <c r="E45" s="131">
        <v>38.235696449999999</v>
      </c>
      <c r="F45" s="131">
        <v>9.0142385300000001</v>
      </c>
      <c r="G45" s="131">
        <v>2.9106293399999998</v>
      </c>
      <c r="H45" s="131">
        <v>6.1036091900000002</v>
      </c>
      <c r="I45" s="131">
        <v>1235.5683449000001</v>
      </c>
      <c r="J45" s="131">
        <v>107.38147640000001</v>
      </c>
      <c r="K45" s="131">
        <v>1128.1868684999999</v>
      </c>
      <c r="L45" s="131">
        <v>6976.2691065300005</v>
      </c>
      <c r="M45" s="131">
        <v>6917.9045867799996</v>
      </c>
      <c r="N45" s="131">
        <v>58.364519749999999</v>
      </c>
      <c r="O45" s="131">
        <v>-1.2531937599999998</v>
      </c>
      <c r="P45" s="131">
        <v>7.3096766300000002</v>
      </c>
      <c r="Q45" s="132"/>
      <c r="R45" s="132"/>
      <c r="S45" s="132"/>
      <c r="T45" s="132"/>
      <c r="U45" s="132"/>
      <c r="V45" s="132"/>
    </row>
    <row r="46" spans="1:22" hidden="1" outlineLevel="1">
      <c r="A46" s="9">
        <v>41609</v>
      </c>
      <c r="B46" s="131">
        <v>8380.3625958299999</v>
      </c>
      <c r="C46" s="23">
        <v>54.127371740000008</v>
      </c>
      <c r="D46" s="131">
        <v>15.76664373</v>
      </c>
      <c r="E46" s="131">
        <v>38.360728010000003</v>
      </c>
      <c r="F46" s="131">
        <v>2.4347041599999999</v>
      </c>
      <c r="G46" s="131">
        <v>2.3967871700000001</v>
      </c>
      <c r="H46" s="131">
        <v>3.7916990000000005E-2</v>
      </c>
      <c r="I46" s="131">
        <v>1303.4950159300001</v>
      </c>
      <c r="J46" s="131">
        <v>176.22494383</v>
      </c>
      <c r="K46" s="131">
        <v>1127.2700721000001</v>
      </c>
      <c r="L46" s="131">
        <v>7020.3055039999999</v>
      </c>
      <c r="M46" s="131">
        <v>6969.3695941699998</v>
      </c>
      <c r="N46" s="131">
        <v>50.93590983</v>
      </c>
      <c r="O46" s="131">
        <v>-0.32114425000000002</v>
      </c>
      <c r="P46" s="131">
        <v>8.7003576999999996</v>
      </c>
      <c r="Q46" s="132"/>
      <c r="R46" s="132"/>
      <c r="S46" s="132"/>
      <c r="T46" s="132"/>
      <c r="U46" s="132"/>
      <c r="V46" s="132"/>
    </row>
    <row r="47" spans="1:22" hidden="1" outlineLevel="1">
      <c r="A47" s="9">
        <v>41640</v>
      </c>
      <c r="B47" s="131">
        <v>8222.8675062799994</v>
      </c>
      <c r="C47" s="23">
        <v>64.873841609999999</v>
      </c>
      <c r="D47" s="131">
        <v>17.45663231</v>
      </c>
      <c r="E47" s="131">
        <v>47.417209300000003</v>
      </c>
      <c r="F47" s="131">
        <v>1.2676447099999999</v>
      </c>
      <c r="G47" s="131">
        <v>1.1593659199999999</v>
      </c>
      <c r="H47" s="131">
        <v>0.10827878999999999</v>
      </c>
      <c r="I47" s="131">
        <v>1152.0807935299999</v>
      </c>
      <c r="J47" s="131">
        <v>116.57838101999999</v>
      </c>
      <c r="K47" s="131">
        <v>1035.5024125100001</v>
      </c>
      <c r="L47" s="131">
        <v>7004.6452264300005</v>
      </c>
      <c r="M47" s="131">
        <v>6951.0240184499999</v>
      </c>
      <c r="N47" s="131">
        <v>53.621207980000001</v>
      </c>
      <c r="O47" s="131">
        <v>-1.0747097299999999</v>
      </c>
      <c r="P47" s="131">
        <v>9.5137732799999988</v>
      </c>
      <c r="Q47" s="132"/>
      <c r="R47" s="132"/>
      <c r="S47" s="132"/>
      <c r="T47" s="132"/>
      <c r="U47" s="132"/>
      <c r="V47" s="132"/>
    </row>
    <row r="48" spans="1:22" hidden="1" outlineLevel="1">
      <c r="A48" s="9">
        <v>41671</v>
      </c>
      <c r="B48" s="131">
        <v>8277.0356397199994</v>
      </c>
      <c r="C48" s="23">
        <v>55.822279110000004</v>
      </c>
      <c r="D48" s="131">
        <v>14.198035390000001</v>
      </c>
      <c r="E48" s="131">
        <v>41.624243719999996</v>
      </c>
      <c r="F48" s="131">
        <v>8.9420368500000009</v>
      </c>
      <c r="G48" s="131">
        <v>8.7938860999999999</v>
      </c>
      <c r="H48" s="131">
        <v>0.14815075</v>
      </c>
      <c r="I48" s="131">
        <v>1162.9822765700001</v>
      </c>
      <c r="J48" s="131">
        <v>138.24122442999999</v>
      </c>
      <c r="K48" s="131">
        <v>1024.74105214</v>
      </c>
      <c r="L48" s="131">
        <v>7049.28904719</v>
      </c>
      <c r="M48" s="131">
        <v>6996.5231151600001</v>
      </c>
      <c r="N48" s="131">
        <v>52.765932030000009</v>
      </c>
      <c r="O48" s="131">
        <v>-1.6030273400000001</v>
      </c>
      <c r="P48" s="131">
        <v>11.163138529999999</v>
      </c>
      <c r="Q48" s="132"/>
      <c r="R48" s="132"/>
      <c r="S48" s="132"/>
      <c r="T48" s="132"/>
      <c r="U48" s="132"/>
      <c r="V48" s="132"/>
    </row>
    <row r="49" spans="1:22" hidden="1" outlineLevel="1">
      <c r="A49" s="9">
        <v>41699</v>
      </c>
      <c r="B49" s="131">
        <v>8132.9554773600003</v>
      </c>
      <c r="C49" s="23">
        <v>51.814970590000001</v>
      </c>
      <c r="D49" s="131">
        <v>15.526619319999998</v>
      </c>
      <c r="E49" s="131">
        <v>36.28835127</v>
      </c>
      <c r="F49" s="131">
        <v>2.8069048100000002</v>
      </c>
      <c r="G49" s="131">
        <v>2.7462895700000001</v>
      </c>
      <c r="H49" s="131">
        <v>6.0615240000000001E-2</v>
      </c>
      <c r="I49" s="131">
        <v>1161.5152793900002</v>
      </c>
      <c r="J49" s="131">
        <v>138.91375914</v>
      </c>
      <c r="K49" s="131">
        <v>1022.6015202500001</v>
      </c>
      <c r="L49" s="131">
        <v>6916.8183225699995</v>
      </c>
      <c r="M49" s="131">
        <v>6854.9611005100005</v>
      </c>
      <c r="N49" s="131">
        <v>61.857222059999998</v>
      </c>
      <c r="O49" s="131">
        <v>-3.02353315</v>
      </c>
      <c r="P49" s="131">
        <v>10.9767066</v>
      </c>
      <c r="Q49" s="132"/>
      <c r="R49" s="132"/>
      <c r="S49" s="132"/>
      <c r="T49" s="132"/>
      <c r="U49" s="132"/>
      <c r="V49" s="132"/>
    </row>
    <row r="50" spans="1:22" hidden="1" outlineLevel="1">
      <c r="A50" s="9">
        <v>41730</v>
      </c>
      <c r="B50" s="131">
        <v>8166.2654583699996</v>
      </c>
      <c r="C50" s="23">
        <v>64.725271730000003</v>
      </c>
      <c r="D50" s="131">
        <v>22.377305810000003</v>
      </c>
      <c r="E50" s="131">
        <v>42.347965919999993</v>
      </c>
      <c r="F50" s="131">
        <v>6.8758296099999994</v>
      </c>
      <c r="G50" s="131">
        <v>6.7322945999999995</v>
      </c>
      <c r="H50" s="131">
        <v>0.14353500999999999</v>
      </c>
      <c r="I50" s="131">
        <v>1065.9655296600001</v>
      </c>
      <c r="J50" s="131">
        <v>145.96960093000001</v>
      </c>
      <c r="K50" s="131">
        <v>919.99592873000006</v>
      </c>
      <c r="L50" s="131">
        <v>7028.6988273700008</v>
      </c>
      <c r="M50" s="131">
        <v>6946.7864871299998</v>
      </c>
      <c r="N50" s="131">
        <v>81.912340240000006</v>
      </c>
      <c r="O50" s="131">
        <v>0.82999336000000001</v>
      </c>
      <c r="P50" s="131">
        <v>10.889878209999999</v>
      </c>
      <c r="Q50" s="132"/>
      <c r="R50" s="132"/>
      <c r="S50" s="132"/>
      <c r="T50" s="132"/>
      <c r="U50" s="132"/>
      <c r="V50" s="132"/>
    </row>
    <row r="51" spans="1:22" hidden="1" outlineLevel="1">
      <c r="A51" s="9">
        <v>41760</v>
      </c>
      <c r="B51" s="131">
        <v>8202.6861487499991</v>
      </c>
      <c r="C51" s="23">
        <v>63.376102359999997</v>
      </c>
      <c r="D51" s="131">
        <v>17.638680919999999</v>
      </c>
      <c r="E51" s="131">
        <v>45.737421439999999</v>
      </c>
      <c r="F51" s="131">
        <v>3.7933490499999998</v>
      </c>
      <c r="G51" s="131">
        <v>3.5072774199999999</v>
      </c>
      <c r="H51" s="131">
        <v>0.28607162999999997</v>
      </c>
      <c r="I51" s="131">
        <v>1079.8443316299999</v>
      </c>
      <c r="J51" s="131">
        <v>140.27655088999998</v>
      </c>
      <c r="K51" s="131">
        <v>939.56778073999999</v>
      </c>
      <c r="L51" s="131">
        <v>7055.6723657099992</v>
      </c>
      <c r="M51" s="131">
        <v>6975.0369629000006</v>
      </c>
      <c r="N51" s="131">
        <v>80.635402810000016</v>
      </c>
      <c r="O51" s="131">
        <v>1.1292247</v>
      </c>
      <c r="P51" s="131">
        <v>11.133991330000001</v>
      </c>
      <c r="Q51" s="132"/>
      <c r="R51" s="132"/>
      <c r="S51" s="132"/>
      <c r="T51" s="132"/>
      <c r="U51" s="132"/>
      <c r="V51" s="132"/>
    </row>
    <row r="52" spans="1:22" hidden="1" outlineLevel="1">
      <c r="A52" s="9">
        <v>41791</v>
      </c>
      <c r="B52" s="131">
        <v>8360.9833189100009</v>
      </c>
      <c r="C52" s="23">
        <v>78.90889691000001</v>
      </c>
      <c r="D52" s="131">
        <v>32.189156130000001</v>
      </c>
      <c r="E52" s="131">
        <v>46.719740780000002</v>
      </c>
      <c r="F52" s="131">
        <v>3.0061862000000001</v>
      </c>
      <c r="G52" s="131">
        <v>2.7574061800000003</v>
      </c>
      <c r="H52" s="131">
        <v>0.24878002000000002</v>
      </c>
      <c r="I52" s="131">
        <v>1030.3773063400001</v>
      </c>
      <c r="J52" s="131">
        <v>129.53263663999999</v>
      </c>
      <c r="K52" s="131">
        <v>900.84466970000005</v>
      </c>
      <c r="L52" s="131">
        <v>7248.69092946</v>
      </c>
      <c r="M52" s="131">
        <v>7166.1073170400005</v>
      </c>
      <c r="N52" s="131">
        <v>82.583612419999994</v>
      </c>
      <c r="O52" s="131">
        <v>0.84834406000000007</v>
      </c>
      <c r="P52" s="131">
        <v>11.377740169999999</v>
      </c>
      <c r="Q52" s="132"/>
      <c r="R52" s="132"/>
      <c r="S52" s="132"/>
      <c r="T52" s="132"/>
      <c r="U52" s="132"/>
      <c r="V52" s="132"/>
    </row>
    <row r="53" spans="1:22" hidden="1" outlineLevel="1">
      <c r="A53" s="9">
        <v>41821</v>
      </c>
      <c r="B53" s="131">
        <v>8513.4272905300004</v>
      </c>
      <c r="C53" s="23">
        <v>72.065990119999995</v>
      </c>
      <c r="D53" s="131">
        <v>25.490732739999999</v>
      </c>
      <c r="E53" s="131">
        <v>46.575257379999996</v>
      </c>
      <c r="F53" s="131">
        <v>7.0829278000000002</v>
      </c>
      <c r="G53" s="131">
        <v>6.8109385199999997</v>
      </c>
      <c r="H53" s="131">
        <v>0.27198928</v>
      </c>
      <c r="I53" s="131">
        <v>1211.4658097200002</v>
      </c>
      <c r="J53" s="131">
        <v>139.46621314999999</v>
      </c>
      <c r="K53" s="131">
        <v>1071.99959657</v>
      </c>
      <c r="L53" s="131">
        <v>7222.8125628899998</v>
      </c>
      <c r="M53" s="131">
        <v>7136.8953635199996</v>
      </c>
      <c r="N53" s="131">
        <v>85.917199369999992</v>
      </c>
      <c r="O53" s="131">
        <v>0.45261300000000004</v>
      </c>
      <c r="P53" s="131">
        <v>11.563766509999999</v>
      </c>
      <c r="Q53" s="132"/>
      <c r="R53" s="132"/>
      <c r="S53" s="132"/>
      <c r="T53" s="132"/>
      <c r="U53" s="132"/>
      <c r="V53" s="132"/>
    </row>
    <row r="54" spans="1:22" hidden="1" outlineLevel="1">
      <c r="A54" s="9">
        <v>41852</v>
      </c>
      <c r="B54" s="131">
        <v>8788.7600410699997</v>
      </c>
      <c r="C54" s="23">
        <v>73.578387030000016</v>
      </c>
      <c r="D54" s="131">
        <v>25.217373139999999</v>
      </c>
      <c r="E54" s="131">
        <v>48.361013889999995</v>
      </c>
      <c r="F54" s="131">
        <v>2.2878731700000001</v>
      </c>
      <c r="G54" s="131">
        <v>1.9014675599999999</v>
      </c>
      <c r="H54" s="131">
        <v>0.38640561000000007</v>
      </c>
      <c r="I54" s="131">
        <v>1293.3387245500003</v>
      </c>
      <c r="J54" s="131">
        <v>134.26071331</v>
      </c>
      <c r="K54" s="131">
        <v>1159.07801124</v>
      </c>
      <c r="L54" s="131">
        <v>7419.5550563199995</v>
      </c>
      <c r="M54" s="131">
        <v>7327.2296817400002</v>
      </c>
      <c r="N54" s="131">
        <v>92.325374580000002</v>
      </c>
      <c r="O54" s="131">
        <v>0.56357292000000003</v>
      </c>
      <c r="P54" s="131">
        <v>12.65247143</v>
      </c>
      <c r="Q54" s="132"/>
      <c r="R54" s="132"/>
      <c r="S54" s="132"/>
      <c r="T54" s="132"/>
      <c r="U54" s="132"/>
      <c r="V54" s="132"/>
    </row>
    <row r="55" spans="1:22" hidden="1" outlineLevel="1">
      <c r="A55" s="9">
        <v>41883</v>
      </c>
      <c r="B55" s="131">
        <v>8464.3813283399995</v>
      </c>
      <c r="C55" s="23">
        <v>67.718006419999995</v>
      </c>
      <c r="D55" s="131">
        <v>25.52071445</v>
      </c>
      <c r="E55" s="131">
        <v>42.197291969999995</v>
      </c>
      <c r="F55" s="131">
        <v>3.4237608800000006</v>
      </c>
      <c r="G55" s="131">
        <v>3.1526722200000004</v>
      </c>
      <c r="H55" s="131">
        <v>0.27108865999999998</v>
      </c>
      <c r="I55" s="131">
        <v>1359.3448008800001</v>
      </c>
      <c r="J55" s="131">
        <v>136.62418462999997</v>
      </c>
      <c r="K55" s="131">
        <v>1222.7206162499999</v>
      </c>
      <c r="L55" s="131">
        <v>7033.8947601600003</v>
      </c>
      <c r="M55" s="131">
        <v>6943.4351299600003</v>
      </c>
      <c r="N55" s="131">
        <v>90.459630200000007</v>
      </c>
      <c r="O55" s="131">
        <v>0.34649960000000002</v>
      </c>
      <c r="P55" s="131">
        <v>11.91617535</v>
      </c>
      <c r="Q55" s="132"/>
      <c r="R55" s="132"/>
      <c r="S55" s="132"/>
      <c r="T55" s="132"/>
      <c r="U55" s="132"/>
      <c r="V55" s="132"/>
    </row>
    <row r="56" spans="1:22" hidden="1" outlineLevel="1">
      <c r="A56" s="9">
        <v>41913</v>
      </c>
      <c r="B56" s="131">
        <v>8367.3609038400009</v>
      </c>
      <c r="C56" s="23">
        <v>67.146480639999993</v>
      </c>
      <c r="D56" s="131">
        <v>21.830439669999997</v>
      </c>
      <c r="E56" s="131">
        <v>45.316040969999996</v>
      </c>
      <c r="F56" s="131">
        <v>3.7247924699999997</v>
      </c>
      <c r="G56" s="131">
        <v>3.4720983099999998</v>
      </c>
      <c r="H56" s="131">
        <v>0.25269416</v>
      </c>
      <c r="I56" s="131">
        <v>1381.82726473</v>
      </c>
      <c r="J56" s="131">
        <v>162.63480032999999</v>
      </c>
      <c r="K56" s="131">
        <v>1219.1924644000001</v>
      </c>
      <c r="L56" s="131">
        <v>6914.6623660000005</v>
      </c>
      <c r="M56" s="131">
        <v>6834.248872709999</v>
      </c>
      <c r="N56" s="131">
        <v>80.413493289999991</v>
      </c>
      <c r="O56" s="131">
        <v>-0.58766684000000002</v>
      </c>
      <c r="P56" s="131">
        <v>12.00148978</v>
      </c>
      <c r="Q56" s="132"/>
      <c r="R56" s="132"/>
      <c r="S56" s="132"/>
      <c r="T56" s="132"/>
      <c r="U56" s="132"/>
      <c r="V56" s="132"/>
    </row>
    <row r="57" spans="1:22" hidden="1" outlineLevel="1">
      <c r="A57" s="9">
        <v>41944</v>
      </c>
      <c r="B57" s="131">
        <v>8939.8486950299994</v>
      </c>
      <c r="C57" s="23">
        <v>68.097298129999999</v>
      </c>
      <c r="D57" s="131">
        <v>21.114308810000001</v>
      </c>
      <c r="E57" s="131">
        <v>46.982989320000001</v>
      </c>
      <c r="F57" s="131">
        <v>4.1718248000000004</v>
      </c>
      <c r="G57" s="131">
        <v>1.91262205</v>
      </c>
      <c r="H57" s="131">
        <v>2.25920275</v>
      </c>
      <c r="I57" s="131">
        <v>1617.2573839900001</v>
      </c>
      <c r="J57" s="131">
        <v>228.05029967999999</v>
      </c>
      <c r="K57" s="131">
        <v>1389.20708431</v>
      </c>
      <c r="L57" s="131">
        <v>7250.3221881100008</v>
      </c>
      <c r="M57" s="131">
        <v>7174.5980835700002</v>
      </c>
      <c r="N57" s="131">
        <v>75.724104539999999</v>
      </c>
      <c r="O57" s="131">
        <v>3.814200000000767E-4</v>
      </c>
      <c r="P57" s="131">
        <v>17.349271959999999</v>
      </c>
      <c r="Q57" s="132"/>
      <c r="R57" s="132"/>
      <c r="S57" s="132"/>
      <c r="T57" s="132"/>
      <c r="U57" s="132"/>
      <c r="V57" s="132"/>
    </row>
    <row r="58" spans="1:22" hidden="1" outlineLevel="1">
      <c r="A58" s="9">
        <v>41974</v>
      </c>
      <c r="B58" s="131">
        <v>8980.2645252599996</v>
      </c>
      <c r="C58" s="23">
        <v>70.379083039999998</v>
      </c>
      <c r="D58" s="131">
        <v>15.74468933</v>
      </c>
      <c r="E58" s="131">
        <v>54.634393709999998</v>
      </c>
      <c r="F58" s="131">
        <v>1.4400210200000001</v>
      </c>
      <c r="G58" s="131">
        <v>0.85457004999999997</v>
      </c>
      <c r="H58" s="131">
        <v>0.58545097000000001</v>
      </c>
      <c r="I58" s="131">
        <v>1783.7764231100002</v>
      </c>
      <c r="J58" s="131">
        <v>257.42989565000005</v>
      </c>
      <c r="K58" s="131">
        <v>1526.3465274599998</v>
      </c>
      <c r="L58" s="131">
        <v>7124.668998090001</v>
      </c>
      <c r="M58" s="131">
        <v>7034.4904103200006</v>
      </c>
      <c r="N58" s="131">
        <v>90.178587769999993</v>
      </c>
      <c r="O58" s="131">
        <v>-4.0161826099999995</v>
      </c>
      <c r="P58" s="131">
        <v>18.33561293</v>
      </c>
      <c r="Q58" s="132"/>
      <c r="R58" s="132"/>
      <c r="S58" s="132"/>
      <c r="T58" s="132"/>
      <c r="U58" s="132"/>
      <c r="V58" s="132"/>
    </row>
    <row r="59" spans="1:22" hidden="1" outlineLevel="1">
      <c r="A59" s="9">
        <v>42005</v>
      </c>
      <c r="B59" s="131">
        <v>8776.9106167699993</v>
      </c>
      <c r="C59" s="23">
        <v>80.999332240000001</v>
      </c>
      <c r="D59" s="131">
        <v>21.66513248</v>
      </c>
      <c r="E59" s="131">
        <v>59.334199760000011</v>
      </c>
      <c r="F59" s="131">
        <v>2.6540407500000001</v>
      </c>
      <c r="G59" s="131">
        <v>1.49762997</v>
      </c>
      <c r="H59" s="131">
        <v>1.1564107800000001</v>
      </c>
      <c r="I59" s="131">
        <v>1680.6271461699998</v>
      </c>
      <c r="J59" s="131">
        <v>250.01900339000002</v>
      </c>
      <c r="K59" s="131">
        <v>1430.60814278</v>
      </c>
      <c r="L59" s="131">
        <v>7012.630097610001</v>
      </c>
      <c r="M59" s="131">
        <v>6912.8569208500012</v>
      </c>
      <c r="N59" s="131">
        <v>99.773176759999998</v>
      </c>
      <c r="O59" s="131">
        <v>-4.1721271699999996</v>
      </c>
      <c r="P59" s="131">
        <v>17.702567680000001</v>
      </c>
      <c r="Q59" s="132"/>
      <c r="R59" s="132"/>
      <c r="S59" s="132"/>
      <c r="T59" s="132"/>
      <c r="U59" s="132"/>
      <c r="V59" s="132"/>
    </row>
    <row r="60" spans="1:22" hidden="1" outlineLevel="1">
      <c r="A60" s="9">
        <v>42036</v>
      </c>
      <c r="B60" s="131">
        <v>10430.802308009999</v>
      </c>
      <c r="C60" s="23">
        <v>80.326086069999988</v>
      </c>
      <c r="D60" s="131">
        <v>19.63185283</v>
      </c>
      <c r="E60" s="131">
        <v>60.694233239999988</v>
      </c>
      <c r="F60" s="131">
        <v>4.5521796700000001</v>
      </c>
      <c r="G60" s="131">
        <v>4.2024255999999998</v>
      </c>
      <c r="H60" s="131">
        <v>0.34975407000000003</v>
      </c>
      <c r="I60" s="131">
        <v>1934.8958830299998</v>
      </c>
      <c r="J60" s="131">
        <v>305.65234126000001</v>
      </c>
      <c r="K60" s="131">
        <v>1629.2435417699999</v>
      </c>
      <c r="L60" s="131">
        <v>8411.0281592399988</v>
      </c>
      <c r="M60" s="131">
        <v>8331.9588465899997</v>
      </c>
      <c r="N60" s="131">
        <v>79.069312650000001</v>
      </c>
      <c r="O60" s="131">
        <v>-0.82533369000000001</v>
      </c>
      <c r="P60" s="131">
        <v>27.475707400000001</v>
      </c>
      <c r="Q60" s="132"/>
      <c r="R60" s="132"/>
      <c r="S60" s="132"/>
      <c r="T60" s="132"/>
      <c r="U60" s="132"/>
      <c r="V60" s="132"/>
    </row>
    <row r="61" spans="1:22" hidden="1" outlineLevel="1">
      <c r="A61" s="9">
        <v>42064</v>
      </c>
      <c r="B61" s="131">
        <v>9186.6883809499996</v>
      </c>
      <c r="C61" s="23">
        <v>86.767990589999997</v>
      </c>
      <c r="D61" s="131">
        <v>25.000033479999999</v>
      </c>
      <c r="E61" s="131">
        <v>61.767957109999998</v>
      </c>
      <c r="F61" s="131">
        <v>7.8241925300000004</v>
      </c>
      <c r="G61" s="131">
        <v>7.5049304699999997</v>
      </c>
      <c r="H61" s="131">
        <v>0.31926206000000001</v>
      </c>
      <c r="I61" s="131">
        <v>1740.68356012</v>
      </c>
      <c r="J61" s="131">
        <v>381.01528354999999</v>
      </c>
      <c r="K61" s="131">
        <v>1359.66827657</v>
      </c>
      <c r="L61" s="131">
        <v>7351.4126377100001</v>
      </c>
      <c r="M61" s="131">
        <v>7290.3594704099996</v>
      </c>
      <c r="N61" s="131">
        <v>61.053167300000005</v>
      </c>
      <c r="O61" s="131">
        <v>-0.88459922999999996</v>
      </c>
      <c r="P61" s="131">
        <v>23.621015110000002</v>
      </c>
      <c r="Q61" s="132"/>
      <c r="R61" s="132"/>
      <c r="S61" s="132"/>
      <c r="T61" s="132"/>
      <c r="U61" s="132"/>
      <c r="V61" s="132"/>
    </row>
    <row r="62" spans="1:22" hidden="1" outlineLevel="1">
      <c r="A62" s="9">
        <v>42095</v>
      </c>
      <c r="B62" s="131">
        <v>8852.5889138300008</v>
      </c>
      <c r="C62" s="23">
        <v>72.878019939999987</v>
      </c>
      <c r="D62" s="131">
        <v>18.307349989999999</v>
      </c>
      <c r="E62" s="131">
        <v>54.570669949999996</v>
      </c>
      <c r="F62" s="131">
        <v>7.8303081699999995</v>
      </c>
      <c r="G62" s="131">
        <v>7.5037549600000002</v>
      </c>
      <c r="H62" s="131">
        <v>0.32655321000000004</v>
      </c>
      <c r="I62" s="131">
        <v>1797.9350449399999</v>
      </c>
      <c r="J62" s="131">
        <v>349.47852927999998</v>
      </c>
      <c r="K62" s="131">
        <v>1448.4565156600002</v>
      </c>
      <c r="L62" s="131">
        <v>6973.9455407799996</v>
      </c>
      <c r="M62" s="131">
        <v>6895.00844039</v>
      </c>
      <c r="N62" s="131">
        <v>78.937100390000012</v>
      </c>
      <c r="O62" s="131">
        <v>-2.3535014299999997</v>
      </c>
      <c r="P62" s="131">
        <v>20.218107510000003</v>
      </c>
      <c r="Q62" s="132"/>
      <c r="R62" s="132"/>
      <c r="S62" s="132"/>
      <c r="T62" s="132"/>
      <c r="U62" s="132"/>
      <c r="V62" s="132"/>
    </row>
    <row r="63" spans="1:22" hidden="1" outlineLevel="1">
      <c r="A63" s="9">
        <v>42125</v>
      </c>
      <c r="B63" s="131">
        <v>8691.6385346000006</v>
      </c>
      <c r="C63" s="23">
        <v>70.744310929999997</v>
      </c>
      <c r="D63" s="131">
        <v>16.579098519999999</v>
      </c>
      <c r="E63" s="131">
        <v>54.165212410000002</v>
      </c>
      <c r="F63" s="131">
        <v>13.740671280000001</v>
      </c>
      <c r="G63" s="131">
        <v>2.7853978700000002</v>
      </c>
      <c r="H63" s="131">
        <v>10.95527341</v>
      </c>
      <c r="I63" s="131">
        <v>1806.68719702</v>
      </c>
      <c r="J63" s="131">
        <v>327.57154253000004</v>
      </c>
      <c r="K63" s="131">
        <v>1479.11565449</v>
      </c>
      <c r="L63" s="131">
        <v>6800.4663553700011</v>
      </c>
      <c r="M63" s="131">
        <v>6733.4914528299996</v>
      </c>
      <c r="N63" s="131">
        <v>66.974902540000002</v>
      </c>
      <c r="O63" s="131">
        <v>0.7001803499999999</v>
      </c>
      <c r="P63" s="131">
        <v>19.353069239999996</v>
      </c>
      <c r="Q63" s="132"/>
      <c r="R63" s="132"/>
      <c r="S63" s="132"/>
      <c r="T63" s="132"/>
      <c r="U63" s="132"/>
      <c r="V63" s="132"/>
    </row>
    <row r="64" spans="1:22" hidden="1" outlineLevel="1">
      <c r="A64" s="9">
        <v>42156</v>
      </c>
      <c r="B64" s="131">
        <v>8502.1107658700003</v>
      </c>
      <c r="C64" s="23">
        <v>73.153403310000002</v>
      </c>
      <c r="D64" s="131">
        <v>26.593954359999998</v>
      </c>
      <c r="E64" s="131">
        <v>46.559448949999997</v>
      </c>
      <c r="F64" s="131">
        <v>14.280340300000001</v>
      </c>
      <c r="G64" s="131">
        <v>3.7609924799999996</v>
      </c>
      <c r="H64" s="131">
        <v>10.51934782</v>
      </c>
      <c r="I64" s="131">
        <v>1532.0498923900002</v>
      </c>
      <c r="J64" s="131">
        <v>322.20524300000005</v>
      </c>
      <c r="K64" s="131">
        <v>1209.8446493900001</v>
      </c>
      <c r="L64" s="131">
        <v>6882.6271298699994</v>
      </c>
      <c r="M64" s="131">
        <v>6814.3265070499992</v>
      </c>
      <c r="N64" s="131">
        <v>68.300622820000001</v>
      </c>
      <c r="O64" s="131">
        <v>-3.2273102800000002</v>
      </c>
      <c r="P64" s="131">
        <v>13.366650139999999</v>
      </c>
      <c r="Q64" s="132"/>
      <c r="R64" s="132"/>
      <c r="S64" s="132"/>
      <c r="T64" s="132"/>
      <c r="U64" s="132"/>
      <c r="V64" s="132"/>
    </row>
    <row r="65" spans="1:22" hidden="1" outlineLevel="1">
      <c r="A65" s="9">
        <v>42186</v>
      </c>
      <c r="B65" s="131">
        <v>8517.6954711899998</v>
      </c>
      <c r="C65" s="23">
        <v>66.870920729999995</v>
      </c>
      <c r="D65" s="131">
        <v>27.457952999999996</v>
      </c>
      <c r="E65" s="131">
        <v>39.412967729999998</v>
      </c>
      <c r="F65" s="131">
        <v>13.949119080000001</v>
      </c>
      <c r="G65" s="131">
        <v>3.4165218099999999</v>
      </c>
      <c r="H65" s="131">
        <v>10.53259727</v>
      </c>
      <c r="I65" s="131">
        <v>1660.8900218699998</v>
      </c>
      <c r="J65" s="131">
        <v>298.87327428000003</v>
      </c>
      <c r="K65" s="131">
        <v>1362.01674759</v>
      </c>
      <c r="L65" s="131">
        <v>6775.98540951</v>
      </c>
      <c r="M65" s="131">
        <v>6680.8148587800006</v>
      </c>
      <c r="N65" s="131">
        <v>95.170550729999974</v>
      </c>
      <c r="O65" s="131">
        <v>-0.36152372999999999</v>
      </c>
      <c r="P65" s="131">
        <v>7.1634373399999998</v>
      </c>
      <c r="Q65" s="132"/>
      <c r="R65" s="132"/>
      <c r="S65" s="132"/>
      <c r="T65" s="132"/>
      <c r="U65" s="132"/>
      <c r="V65" s="132"/>
    </row>
    <row r="66" spans="1:22" hidden="1" outlineLevel="1">
      <c r="A66" s="9">
        <v>42217</v>
      </c>
      <c r="B66" s="131">
        <v>8454.4313382399996</v>
      </c>
      <c r="C66" s="23">
        <v>64.911860419999996</v>
      </c>
      <c r="D66" s="131">
        <v>29.758828629999996</v>
      </c>
      <c r="E66" s="131">
        <v>35.15303179</v>
      </c>
      <c r="F66" s="131">
        <v>17.068196399999998</v>
      </c>
      <c r="G66" s="131">
        <v>6.4194602200000004</v>
      </c>
      <c r="H66" s="131">
        <v>10.64873618</v>
      </c>
      <c r="I66" s="131">
        <v>1656.7230116200001</v>
      </c>
      <c r="J66" s="131">
        <v>295.34129669999999</v>
      </c>
      <c r="K66" s="131">
        <v>1361.3817149200001</v>
      </c>
      <c r="L66" s="131">
        <v>6715.7282697999999</v>
      </c>
      <c r="M66" s="131">
        <v>6620.0421711300005</v>
      </c>
      <c r="N66" s="131">
        <v>95.686098670000021</v>
      </c>
      <c r="O66" s="131">
        <v>0.48136234</v>
      </c>
      <c r="P66" s="131">
        <v>6.7131699500000002</v>
      </c>
      <c r="Q66" s="132"/>
      <c r="R66" s="132"/>
      <c r="S66" s="132"/>
      <c r="T66" s="132"/>
      <c r="U66" s="132"/>
      <c r="V66" s="132"/>
    </row>
    <row r="67" spans="1:22" hidden="1" outlineLevel="1">
      <c r="A67" s="9">
        <v>42248</v>
      </c>
      <c r="B67" s="131">
        <v>8397.0428187500002</v>
      </c>
      <c r="C67" s="23">
        <v>52.198998779999989</v>
      </c>
      <c r="D67" s="131">
        <v>20.69637088</v>
      </c>
      <c r="E67" s="131">
        <v>31.5026279</v>
      </c>
      <c r="F67" s="131">
        <v>19.316693560000001</v>
      </c>
      <c r="G67" s="131">
        <v>8.4953404700000004</v>
      </c>
      <c r="H67" s="131">
        <v>10.821353090000001</v>
      </c>
      <c r="I67" s="131">
        <v>1677.77846116</v>
      </c>
      <c r="J67" s="131">
        <v>250.26027112</v>
      </c>
      <c r="K67" s="131">
        <v>1427.51819004</v>
      </c>
      <c r="L67" s="131">
        <v>6647.7486652499992</v>
      </c>
      <c r="M67" s="131">
        <v>6524.2577874399994</v>
      </c>
      <c r="N67" s="131">
        <v>123.49087781000001</v>
      </c>
      <c r="O67" s="131">
        <v>-2.0241508000000001</v>
      </c>
      <c r="P67" s="131">
        <v>6.4671141699999994</v>
      </c>
      <c r="Q67" s="132"/>
      <c r="R67" s="132"/>
      <c r="S67" s="132"/>
      <c r="T67" s="132"/>
      <c r="U67" s="132"/>
      <c r="V67" s="132"/>
    </row>
    <row r="68" spans="1:22" hidden="1" outlineLevel="1">
      <c r="A68" s="9">
        <v>42278</v>
      </c>
      <c r="B68" s="131">
        <v>8699.4244321900005</v>
      </c>
      <c r="C68" s="23">
        <v>56.285255230000004</v>
      </c>
      <c r="D68" s="131">
        <v>26.709218270000001</v>
      </c>
      <c r="E68" s="131">
        <v>29.576036959999996</v>
      </c>
      <c r="F68" s="131">
        <v>27.517525499999998</v>
      </c>
      <c r="G68" s="131">
        <v>16.13010448</v>
      </c>
      <c r="H68" s="131">
        <v>11.38742102</v>
      </c>
      <c r="I68" s="131">
        <v>1619.3828713600001</v>
      </c>
      <c r="J68" s="131">
        <v>240.68019012999997</v>
      </c>
      <c r="K68" s="131">
        <v>1378.7026812300003</v>
      </c>
      <c r="L68" s="131">
        <v>6996.2387800999995</v>
      </c>
      <c r="M68" s="131">
        <v>6818.3331541299995</v>
      </c>
      <c r="N68" s="131">
        <v>177.90562597000002</v>
      </c>
      <c r="O68" s="131">
        <v>0.23623942999999997</v>
      </c>
      <c r="P68" s="131">
        <v>6.6110514300000007</v>
      </c>
      <c r="Q68" s="23"/>
      <c r="R68" s="23"/>
      <c r="S68" s="23"/>
      <c r="T68" s="23"/>
      <c r="U68" s="23"/>
      <c r="V68" s="23"/>
    </row>
    <row r="69" spans="1:22" hidden="1" outlineLevel="1">
      <c r="A69" s="9">
        <v>42309</v>
      </c>
      <c r="B69" s="131">
        <v>8775.5758527899998</v>
      </c>
      <c r="C69" s="23">
        <v>68.047990059999989</v>
      </c>
      <c r="D69" s="131">
        <v>32.816296109999996</v>
      </c>
      <c r="E69" s="131">
        <v>35.23169395</v>
      </c>
      <c r="F69" s="131">
        <v>25.773827109999999</v>
      </c>
      <c r="G69" s="131">
        <v>14.72082865</v>
      </c>
      <c r="H69" s="131">
        <v>11.05299846</v>
      </c>
      <c r="I69" s="131">
        <v>1651.9614827500004</v>
      </c>
      <c r="J69" s="131">
        <v>273.11146738999997</v>
      </c>
      <c r="K69" s="131">
        <v>1378.8500153599998</v>
      </c>
      <c r="L69" s="131">
        <v>7029.7925528699998</v>
      </c>
      <c r="M69" s="131">
        <v>6832.7407596499997</v>
      </c>
      <c r="N69" s="131">
        <v>197.05179322000001</v>
      </c>
      <c r="O69" s="131">
        <v>-0.84480719999999998</v>
      </c>
      <c r="P69" s="131">
        <v>4.38229896</v>
      </c>
      <c r="Q69" s="23"/>
      <c r="R69" s="23"/>
      <c r="S69" s="23"/>
      <c r="T69" s="23"/>
      <c r="U69" s="23"/>
      <c r="V69" s="23"/>
    </row>
    <row r="70" spans="1:22" hidden="1" outlineLevel="1">
      <c r="A70" s="9">
        <v>42339</v>
      </c>
      <c r="B70" s="131">
        <v>9227.1067067500007</v>
      </c>
      <c r="C70" s="23">
        <v>65.859569539999995</v>
      </c>
      <c r="D70" s="131">
        <v>29.153082910000002</v>
      </c>
      <c r="E70" s="131">
        <v>36.706486630000001</v>
      </c>
      <c r="F70" s="131">
        <v>13.1963802</v>
      </c>
      <c r="G70" s="131">
        <v>1.7657347000000001</v>
      </c>
      <c r="H70" s="131">
        <v>11.430645500000001</v>
      </c>
      <c r="I70" s="131">
        <v>1786.97508264</v>
      </c>
      <c r="J70" s="131">
        <v>305.85709710999998</v>
      </c>
      <c r="K70" s="131">
        <v>1481.1179855299997</v>
      </c>
      <c r="L70" s="131">
        <v>7361.0756743700003</v>
      </c>
      <c r="M70" s="131">
        <v>7155.0418064200003</v>
      </c>
      <c r="N70" s="131">
        <v>206.03386795</v>
      </c>
      <c r="O70" s="131">
        <v>-0.12046898999999997</v>
      </c>
      <c r="P70" s="131">
        <v>4.7490890800000001</v>
      </c>
      <c r="Q70" s="23"/>
      <c r="R70" s="23"/>
      <c r="S70" s="23"/>
      <c r="T70" s="23"/>
      <c r="U70" s="23"/>
      <c r="V70" s="23"/>
    </row>
    <row r="71" spans="1:22" hidden="1" outlineLevel="1">
      <c r="A71" s="9">
        <v>42370</v>
      </c>
      <c r="B71" s="131">
        <v>9269.8191289999995</v>
      </c>
      <c r="C71" s="23">
        <v>72.767640819999997</v>
      </c>
      <c r="D71" s="131">
        <v>31.256478919999999</v>
      </c>
      <c r="E71" s="131">
        <v>41.511161899999998</v>
      </c>
      <c r="F71" s="131">
        <v>21.136661329999999</v>
      </c>
      <c r="G71" s="131">
        <v>8.9950871800000005</v>
      </c>
      <c r="H71" s="131">
        <v>12.14157415</v>
      </c>
      <c r="I71" s="131">
        <v>1779.1000755300001</v>
      </c>
      <c r="J71" s="131">
        <v>266.08122729000002</v>
      </c>
      <c r="K71" s="131">
        <v>1513.0188482400001</v>
      </c>
      <c r="L71" s="131">
        <v>7396.8147513199992</v>
      </c>
      <c r="M71" s="131">
        <v>7204.2697155499991</v>
      </c>
      <c r="N71" s="131">
        <v>192.54503576999997</v>
      </c>
      <c r="O71" s="131">
        <v>-1.9439658900000001</v>
      </c>
      <c r="P71" s="131">
        <v>4.8429897799999999</v>
      </c>
      <c r="Q71" s="23"/>
      <c r="R71" s="23"/>
      <c r="S71" s="23"/>
      <c r="T71" s="23"/>
      <c r="U71" s="23"/>
      <c r="V71" s="23"/>
    </row>
    <row r="72" spans="1:22" hidden="1" outlineLevel="1">
      <c r="A72" s="9">
        <v>42401</v>
      </c>
      <c r="B72" s="131">
        <v>9517.7801313999989</v>
      </c>
      <c r="C72" s="23">
        <v>79.449632869999988</v>
      </c>
      <c r="D72" s="131">
        <v>31.001196280000002</v>
      </c>
      <c r="E72" s="131">
        <v>48.448436589999986</v>
      </c>
      <c r="F72" s="131">
        <v>14.823703760000001</v>
      </c>
      <c r="G72" s="131">
        <v>9.8317543000000001</v>
      </c>
      <c r="H72" s="131">
        <v>4.9919494599999998</v>
      </c>
      <c r="I72" s="131">
        <v>1739.51105057</v>
      </c>
      <c r="J72" s="131">
        <v>312.48629665999999</v>
      </c>
      <c r="K72" s="131">
        <v>1427.0247539100001</v>
      </c>
      <c r="L72" s="131">
        <v>7683.9957441999995</v>
      </c>
      <c r="M72" s="131">
        <v>7438.8519549399998</v>
      </c>
      <c r="N72" s="131">
        <v>245.14378926000001</v>
      </c>
      <c r="O72" s="131">
        <v>-5.0712325200000006</v>
      </c>
      <c r="P72" s="131">
        <v>5.2453226100000006</v>
      </c>
      <c r="Q72" s="23"/>
      <c r="R72" s="23"/>
      <c r="S72" s="23"/>
      <c r="T72" s="23"/>
      <c r="U72" s="23"/>
      <c r="V72" s="23"/>
    </row>
    <row r="73" spans="1:22" hidden="1" outlineLevel="1">
      <c r="A73" s="9">
        <v>42430</v>
      </c>
      <c r="B73" s="131">
        <v>9507.2409076699987</v>
      </c>
      <c r="C73" s="23">
        <v>87.056875199999979</v>
      </c>
      <c r="D73" s="131">
        <v>32.910961569999998</v>
      </c>
      <c r="E73" s="131">
        <v>54.145913629999988</v>
      </c>
      <c r="F73" s="131">
        <v>123.79446356000001</v>
      </c>
      <c r="G73" s="131">
        <v>12.507870660000002</v>
      </c>
      <c r="H73" s="131">
        <v>111.2865929</v>
      </c>
      <c r="I73" s="131">
        <v>1662.65936035</v>
      </c>
      <c r="J73" s="131">
        <v>271.29919716000001</v>
      </c>
      <c r="K73" s="131">
        <v>1391.3601631899999</v>
      </c>
      <c r="L73" s="131">
        <v>7633.7302085600004</v>
      </c>
      <c r="M73" s="131">
        <v>7413.06941181</v>
      </c>
      <c r="N73" s="131">
        <v>220.66079674999997</v>
      </c>
      <c r="O73" s="131">
        <v>0.46019435999999997</v>
      </c>
      <c r="P73" s="131">
        <v>5.23034511</v>
      </c>
      <c r="Q73" s="23"/>
      <c r="R73" s="23"/>
      <c r="S73" s="23"/>
      <c r="T73" s="23"/>
      <c r="U73" s="23"/>
      <c r="V73" s="23"/>
    </row>
    <row r="74" spans="1:22" hidden="1" outlineLevel="1">
      <c r="A74" s="9">
        <v>42461</v>
      </c>
      <c r="B74" s="131">
        <v>9656.5434875499996</v>
      </c>
      <c r="C74" s="23">
        <v>87.166463560000011</v>
      </c>
      <c r="D74" s="131">
        <v>38.678752760000002</v>
      </c>
      <c r="E74" s="131">
        <v>48.487710799999995</v>
      </c>
      <c r="F74" s="131">
        <v>124.78208644000001</v>
      </c>
      <c r="G74" s="131">
        <v>11.296449260000001</v>
      </c>
      <c r="H74" s="131">
        <v>113.48563718</v>
      </c>
      <c r="I74" s="131">
        <v>1879.9532405800001</v>
      </c>
      <c r="J74" s="131">
        <v>342.97140738000002</v>
      </c>
      <c r="K74" s="131">
        <v>1536.9818331999998</v>
      </c>
      <c r="L74" s="131">
        <v>7564.6416969700003</v>
      </c>
      <c r="M74" s="131">
        <v>7391.1450235600005</v>
      </c>
      <c r="N74" s="131">
        <v>173.49667341</v>
      </c>
      <c r="O74" s="131">
        <v>-0.18654677</v>
      </c>
      <c r="P74" s="131">
        <v>4.9976918599999998</v>
      </c>
      <c r="Q74" s="23"/>
      <c r="R74" s="23"/>
      <c r="S74" s="23"/>
      <c r="T74" s="23"/>
      <c r="U74" s="23"/>
      <c r="V74" s="23"/>
    </row>
    <row r="75" spans="1:22" hidden="1" outlineLevel="1">
      <c r="A75" s="9">
        <v>42491</v>
      </c>
      <c r="B75" s="131">
        <v>9871.0255673499996</v>
      </c>
      <c r="C75" s="23">
        <v>89.640850720000003</v>
      </c>
      <c r="D75" s="131">
        <v>40.503247380000005</v>
      </c>
      <c r="E75" s="131">
        <v>49.137603339999998</v>
      </c>
      <c r="F75" s="131">
        <v>124.69048872</v>
      </c>
      <c r="G75" s="131">
        <v>10.01104902</v>
      </c>
      <c r="H75" s="131">
        <v>114.6794397</v>
      </c>
      <c r="I75" s="131">
        <v>1985.4051706400001</v>
      </c>
      <c r="J75" s="131">
        <v>320.59741299000001</v>
      </c>
      <c r="K75" s="131">
        <v>1664.80775765</v>
      </c>
      <c r="L75" s="131">
        <v>7671.2890572699998</v>
      </c>
      <c r="M75" s="131">
        <v>7504.1661486699995</v>
      </c>
      <c r="N75" s="131">
        <v>167.12290860000002</v>
      </c>
      <c r="O75" s="131">
        <v>-1.3603554</v>
      </c>
      <c r="P75" s="131">
        <v>4.82550656</v>
      </c>
      <c r="Q75" s="23"/>
      <c r="R75" s="23"/>
      <c r="S75" s="23"/>
      <c r="T75" s="23"/>
      <c r="U75" s="23"/>
      <c r="V75" s="23"/>
    </row>
    <row r="76" spans="1:22" hidden="1" outlineLevel="1">
      <c r="A76" s="9">
        <v>42522</v>
      </c>
      <c r="B76" s="131">
        <v>10101.12145067</v>
      </c>
      <c r="C76" s="23">
        <v>85.606892869999982</v>
      </c>
      <c r="D76" s="131">
        <v>39.54540342</v>
      </c>
      <c r="E76" s="131">
        <v>46.061489450000003</v>
      </c>
      <c r="F76" s="131">
        <v>140.44719757999999</v>
      </c>
      <c r="G76" s="131">
        <v>9.5167489799999991</v>
      </c>
      <c r="H76" s="131">
        <v>130.93044859999998</v>
      </c>
      <c r="I76" s="131">
        <v>2088.3362873599999</v>
      </c>
      <c r="J76" s="131">
        <v>300.89433540999994</v>
      </c>
      <c r="K76" s="131">
        <v>1787.4419519499997</v>
      </c>
      <c r="L76" s="131">
        <v>7786.7310728599996</v>
      </c>
      <c r="M76" s="131">
        <v>7642.2118864100003</v>
      </c>
      <c r="N76" s="131">
        <v>144.51918645000001</v>
      </c>
      <c r="O76" s="131">
        <v>-4.5481229599999997</v>
      </c>
      <c r="P76" s="131">
        <v>5.0073238099999999</v>
      </c>
      <c r="Q76" s="23"/>
      <c r="R76" s="23"/>
      <c r="S76" s="23"/>
      <c r="T76" s="23"/>
      <c r="U76" s="23"/>
      <c r="V76" s="23"/>
    </row>
    <row r="77" spans="1:22" hidden="1" outlineLevel="1">
      <c r="A77" s="9">
        <v>42552</v>
      </c>
      <c r="B77" s="131">
        <v>10183.965776450001</v>
      </c>
      <c r="C77" s="23">
        <v>78.570933029999992</v>
      </c>
      <c r="D77" s="131">
        <v>35.756041440000004</v>
      </c>
      <c r="E77" s="131">
        <v>42.814891590000002</v>
      </c>
      <c r="F77" s="131">
        <v>142.09821629000001</v>
      </c>
      <c r="G77" s="131">
        <v>11.094106440000001</v>
      </c>
      <c r="H77" s="131">
        <v>131.00410985000002</v>
      </c>
      <c r="I77" s="131">
        <v>2263.0024159100003</v>
      </c>
      <c r="J77" s="131">
        <v>273.34334865</v>
      </c>
      <c r="K77" s="131">
        <v>1989.65906726</v>
      </c>
      <c r="L77" s="131">
        <v>7700.2942112199999</v>
      </c>
      <c r="M77" s="131">
        <v>7582.4049096899998</v>
      </c>
      <c r="N77" s="131">
        <v>117.88930153000001</v>
      </c>
      <c r="O77" s="131">
        <v>-2.8337647000000001</v>
      </c>
      <c r="P77" s="131">
        <v>4.9823944500000001</v>
      </c>
      <c r="Q77" s="23"/>
      <c r="R77" s="23"/>
      <c r="S77" s="23"/>
      <c r="T77" s="23"/>
      <c r="U77" s="23"/>
      <c r="V77" s="23"/>
    </row>
    <row r="78" spans="1:22" hidden="1" outlineLevel="1">
      <c r="A78" s="9">
        <v>42583</v>
      </c>
      <c r="B78" s="131">
        <v>9984.6544803799989</v>
      </c>
      <c r="C78" s="23">
        <v>80.014664339999982</v>
      </c>
      <c r="D78" s="131">
        <v>34.81793347</v>
      </c>
      <c r="E78" s="131">
        <v>45.196730869999996</v>
      </c>
      <c r="F78" s="131">
        <v>118.49444941</v>
      </c>
      <c r="G78" s="131">
        <v>14.466792380000001</v>
      </c>
      <c r="H78" s="131">
        <v>104.02765703</v>
      </c>
      <c r="I78" s="131">
        <v>2018.1612163100001</v>
      </c>
      <c r="J78" s="131">
        <v>283.57245369999998</v>
      </c>
      <c r="K78" s="131">
        <v>1734.5887626099998</v>
      </c>
      <c r="L78" s="131">
        <v>7767.9841503200005</v>
      </c>
      <c r="M78" s="131">
        <v>7633.4089912000009</v>
      </c>
      <c r="N78" s="131">
        <v>134.57515912</v>
      </c>
      <c r="O78" s="131">
        <v>-2.5737079899999999</v>
      </c>
      <c r="P78" s="131">
        <v>4.9893532999999994</v>
      </c>
      <c r="Q78" s="23"/>
      <c r="R78" s="23"/>
      <c r="S78" s="23"/>
      <c r="T78" s="23"/>
      <c r="U78" s="23"/>
      <c r="V78" s="23"/>
    </row>
    <row r="79" spans="1:22" hidden="1" outlineLevel="1">
      <c r="A79" s="9">
        <v>42614</v>
      </c>
      <c r="B79" s="131">
        <v>10374.755835510001</v>
      </c>
      <c r="C79" s="23">
        <v>78.224732340000003</v>
      </c>
      <c r="D79" s="131">
        <v>34.627648929999999</v>
      </c>
      <c r="E79" s="131">
        <v>43.597083410000003</v>
      </c>
      <c r="F79" s="131">
        <v>128.68501582999997</v>
      </c>
      <c r="G79" s="131">
        <v>23.175167219999999</v>
      </c>
      <c r="H79" s="131">
        <v>105.50984861000001</v>
      </c>
      <c r="I79" s="131">
        <v>2204.9998277300001</v>
      </c>
      <c r="J79" s="131">
        <v>352.94680370000003</v>
      </c>
      <c r="K79" s="131">
        <v>1852.0530240300002</v>
      </c>
      <c r="L79" s="131">
        <v>7962.8462596099998</v>
      </c>
      <c r="M79" s="131">
        <v>7824.2384811000002</v>
      </c>
      <c r="N79" s="131">
        <v>138.60777851</v>
      </c>
      <c r="O79" s="131">
        <v>-0.65987952999999999</v>
      </c>
      <c r="P79" s="131">
        <v>5.06704329</v>
      </c>
      <c r="Q79" s="23"/>
      <c r="R79" s="23"/>
      <c r="S79" s="23"/>
      <c r="T79" s="23"/>
      <c r="U79" s="23"/>
      <c r="V79" s="23"/>
    </row>
    <row r="80" spans="1:22" hidden="1" outlineLevel="1">
      <c r="A80" s="9">
        <v>42644</v>
      </c>
      <c r="B80" s="131">
        <v>10298.760810670001</v>
      </c>
      <c r="C80" s="23">
        <v>83.968874440000008</v>
      </c>
      <c r="D80" s="131">
        <v>36.320124440000001</v>
      </c>
      <c r="E80" s="131">
        <v>47.64875</v>
      </c>
      <c r="F80" s="131">
        <v>126.75332113</v>
      </c>
      <c r="G80" s="131">
        <v>13.966793989999999</v>
      </c>
      <c r="H80" s="131">
        <v>112.78652714</v>
      </c>
      <c r="I80" s="131">
        <v>2166.65602171</v>
      </c>
      <c r="J80" s="131">
        <v>273.51741449000002</v>
      </c>
      <c r="K80" s="131">
        <v>1893.13860722</v>
      </c>
      <c r="L80" s="131">
        <v>7921.3825933900007</v>
      </c>
      <c r="M80" s="131">
        <v>7798.2586197999999</v>
      </c>
      <c r="N80" s="131">
        <v>123.12397359000001</v>
      </c>
      <c r="O80" s="131">
        <v>-2.63998752</v>
      </c>
      <c r="P80" s="131">
        <v>10.15317827</v>
      </c>
      <c r="Q80" s="23"/>
      <c r="R80" s="23"/>
      <c r="S80" s="23"/>
      <c r="T80" s="23"/>
      <c r="U80" s="23"/>
      <c r="V80" s="23"/>
    </row>
    <row r="81" spans="1:22" hidden="1" outlineLevel="1">
      <c r="A81" s="9">
        <v>42675</v>
      </c>
      <c r="B81" s="131">
        <v>10299.490805380001</v>
      </c>
      <c r="C81" s="23">
        <v>79.107761750000009</v>
      </c>
      <c r="D81" s="131">
        <v>36.79969225</v>
      </c>
      <c r="E81" s="131">
        <v>42.308069499999995</v>
      </c>
      <c r="F81" s="131">
        <v>128.45575724</v>
      </c>
      <c r="G81" s="131">
        <v>16.78576833</v>
      </c>
      <c r="H81" s="131">
        <v>111.66998890999999</v>
      </c>
      <c r="I81" s="131">
        <v>2138.1331186699999</v>
      </c>
      <c r="J81" s="131">
        <v>340.22294324999996</v>
      </c>
      <c r="K81" s="131">
        <v>1797.9101754199999</v>
      </c>
      <c r="L81" s="131">
        <v>7953.7941677199997</v>
      </c>
      <c r="M81" s="131">
        <v>7820.2265991799995</v>
      </c>
      <c r="N81" s="131">
        <v>133.56756854</v>
      </c>
      <c r="O81" s="131">
        <v>-1.60005351</v>
      </c>
      <c r="P81" s="131">
        <v>4.72289694</v>
      </c>
      <c r="Q81" s="23"/>
      <c r="R81" s="23"/>
      <c r="S81" s="23"/>
      <c r="T81" s="23"/>
      <c r="U81" s="23"/>
      <c r="V81" s="23"/>
    </row>
    <row r="82" spans="1:22" hidden="1" outlineLevel="1">
      <c r="A82" s="9">
        <v>42705</v>
      </c>
      <c r="B82" s="131">
        <v>10296.14092942</v>
      </c>
      <c r="C82" s="23">
        <v>83.95198357999999</v>
      </c>
      <c r="D82" s="131">
        <v>35.375862409999996</v>
      </c>
      <c r="E82" s="131">
        <v>48.57612117</v>
      </c>
      <c r="F82" s="131">
        <v>8.9255127200000022</v>
      </c>
      <c r="G82" s="131">
        <v>8.8110633400000005</v>
      </c>
      <c r="H82" s="131">
        <v>0.11444938</v>
      </c>
      <c r="I82" s="131">
        <v>2151.4100376800002</v>
      </c>
      <c r="J82" s="131">
        <v>311.99594152999998</v>
      </c>
      <c r="K82" s="131">
        <v>1839.4140961499998</v>
      </c>
      <c r="L82" s="131">
        <v>8051.8533954400009</v>
      </c>
      <c r="M82" s="131">
        <v>7946.9648876600004</v>
      </c>
      <c r="N82" s="131">
        <v>104.88850778</v>
      </c>
      <c r="O82" s="131">
        <v>-0.96036785999999996</v>
      </c>
      <c r="P82" s="131">
        <v>6.4758315</v>
      </c>
      <c r="Q82" s="23"/>
      <c r="R82" s="23"/>
      <c r="S82" s="23"/>
      <c r="T82" s="23"/>
      <c r="U82" s="23"/>
      <c r="V82" s="23"/>
    </row>
    <row r="83" spans="1:22" hidden="1" outlineLevel="1">
      <c r="A83" s="9">
        <v>42736</v>
      </c>
      <c r="B83" s="131">
        <v>10365.81265082</v>
      </c>
      <c r="C83" s="23">
        <v>83.973641780000008</v>
      </c>
      <c r="D83" s="131">
        <v>38.935373210000002</v>
      </c>
      <c r="E83" s="131">
        <v>45.03826857</v>
      </c>
      <c r="F83" s="131">
        <v>129.28751543999999</v>
      </c>
      <c r="G83" s="131">
        <v>14.64134825</v>
      </c>
      <c r="H83" s="131">
        <v>114.64616719</v>
      </c>
      <c r="I83" s="131">
        <v>2151.3757499399999</v>
      </c>
      <c r="J83" s="131">
        <v>332.18200393000001</v>
      </c>
      <c r="K83" s="131">
        <v>1819.1937460099998</v>
      </c>
      <c r="L83" s="131">
        <v>8001.1757436600001</v>
      </c>
      <c r="M83" s="131">
        <v>7854.2479616000001</v>
      </c>
      <c r="N83" s="131">
        <v>146.92778206</v>
      </c>
      <c r="O83" s="131">
        <v>-1.3251547700000001</v>
      </c>
      <c r="P83" s="131">
        <v>7.3038438799999996</v>
      </c>
      <c r="Q83" s="23"/>
      <c r="R83" s="23"/>
      <c r="S83" s="23"/>
      <c r="T83" s="23"/>
      <c r="U83" s="23"/>
      <c r="V83" s="23"/>
    </row>
    <row r="84" spans="1:22" hidden="1" outlineLevel="1">
      <c r="A84" s="9">
        <v>42767</v>
      </c>
      <c r="B84" s="131">
        <v>10824.488384509999</v>
      </c>
      <c r="C84" s="23">
        <v>82.313302480000004</v>
      </c>
      <c r="D84" s="131">
        <v>40.659095800000003</v>
      </c>
      <c r="E84" s="131">
        <v>41.654206680000001</v>
      </c>
      <c r="F84" s="131">
        <v>182.66229525999998</v>
      </c>
      <c r="G84" s="131">
        <v>12.829984249999999</v>
      </c>
      <c r="H84" s="131">
        <v>169.83231100999998</v>
      </c>
      <c r="I84" s="131">
        <v>2469.4482784800007</v>
      </c>
      <c r="J84" s="131">
        <v>386.73290719000011</v>
      </c>
      <c r="K84" s="131">
        <v>2082.7153712899999</v>
      </c>
      <c r="L84" s="131">
        <v>8090.06450829</v>
      </c>
      <c r="M84" s="131">
        <v>7952.1946498100006</v>
      </c>
      <c r="N84" s="131">
        <v>137.86985848</v>
      </c>
      <c r="O84" s="131">
        <v>-43.432787600000005</v>
      </c>
      <c r="P84" s="131">
        <v>7.3618040000000002</v>
      </c>
      <c r="Q84" s="23"/>
      <c r="R84" s="23"/>
      <c r="S84" s="23"/>
      <c r="T84" s="23"/>
      <c r="U84" s="23"/>
      <c r="V84" s="23"/>
    </row>
    <row r="85" spans="1:22" hidden="1" outlineLevel="1">
      <c r="A85" s="9">
        <v>42795</v>
      </c>
      <c r="B85" s="131">
        <v>11121.235479180001</v>
      </c>
      <c r="C85" s="23">
        <v>106.87872916999999</v>
      </c>
      <c r="D85" s="131">
        <v>57.148285889999997</v>
      </c>
      <c r="E85" s="131">
        <v>49.730443279999996</v>
      </c>
      <c r="F85" s="131">
        <v>228.18333691000001</v>
      </c>
      <c r="G85" s="131">
        <v>14.234237069999999</v>
      </c>
      <c r="H85" s="131">
        <v>213.94909984</v>
      </c>
      <c r="I85" s="131">
        <v>2627.7983715700002</v>
      </c>
      <c r="J85" s="131">
        <v>375.44588352</v>
      </c>
      <c r="K85" s="131">
        <v>2252.3524880500004</v>
      </c>
      <c r="L85" s="131">
        <v>8158.3750415300001</v>
      </c>
      <c r="M85" s="131">
        <v>8027.5922780100009</v>
      </c>
      <c r="N85" s="131">
        <v>130.78276352</v>
      </c>
      <c r="O85" s="131">
        <v>-3.7009945900000001</v>
      </c>
      <c r="P85" s="131">
        <v>7.2302245699999999</v>
      </c>
      <c r="Q85" s="23"/>
      <c r="R85" s="23"/>
      <c r="S85" s="23"/>
      <c r="T85" s="23"/>
      <c r="U85" s="23"/>
      <c r="V85" s="23"/>
    </row>
    <row r="86" spans="1:22" hidden="1" outlineLevel="1">
      <c r="A86" s="9">
        <v>42826</v>
      </c>
      <c r="B86" s="131">
        <v>11360.46980483</v>
      </c>
      <c r="C86" s="23">
        <v>90.893368420000002</v>
      </c>
      <c r="D86" s="131">
        <v>54.735321169999999</v>
      </c>
      <c r="E86" s="131">
        <v>36.158047249999996</v>
      </c>
      <c r="F86" s="131">
        <v>244.25547722000002</v>
      </c>
      <c r="G86" s="131">
        <v>12.39933471</v>
      </c>
      <c r="H86" s="131">
        <v>231.85614251000001</v>
      </c>
      <c r="I86" s="131">
        <v>2755.48517765</v>
      </c>
      <c r="J86" s="131">
        <v>362.07211740999998</v>
      </c>
      <c r="K86" s="131">
        <v>2393.41306024</v>
      </c>
      <c r="L86" s="131">
        <v>8269.8357815399995</v>
      </c>
      <c r="M86" s="131">
        <v>8153.4994464400006</v>
      </c>
      <c r="N86" s="131">
        <v>116.3363351</v>
      </c>
      <c r="O86" s="131">
        <v>-4.3963060199999999</v>
      </c>
      <c r="P86" s="131">
        <v>7.8573566499999998</v>
      </c>
      <c r="Q86" s="23"/>
      <c r="R86" s="23"/>
      <c r="S86" s="23"/>
      <c r="T86" s="23"/>
      <c r="U86" s="23"/>
      <c r="V86" s="23"/>
    </row>
    <row r="87" spans="1:22" hidden="1" outlineLevel="1">
      <c r="A87" s="9">
        <v>42856</v>
      </c>
      <c r="B87" s="131">
        <v>11742.222968100001</v>
      </c>
      <c r="C87" s="23">
        <v>91.19074827</v>
      </c>
      <c r="D87" s="131">
        <v>43.618233009999997</v>
      </c>
      <c r="E87" s="131">
        <v>47.572515260000003</v>
      </c>
      <c r="F87" s="131">
        <v>242.29715040999997</v>
      </c>
      <c r="G87" s="131">
        <v>10.16368037</v>
      </c>
      <c r="H87" s="131">
        <v>232.13347003999999</v>
      </c>
      <c r="I87" s="131">
        <v>3119.1043670399995</v>
      </c>
      <c r="J87" s="131">
        <v>353.18926486999999</v>
      </c>
      <c r="K87" s="131">
        <v>2765.91510217</v>
      </c>
      <c r="L87" s="131">
        <v>8289.63070238</v>
      </c>
      <c r="M87" s="131">
        <v>8155.3970378499998</v>
      </c>
      <c r="N87" s="131">
        <v>134.23366453</v>
      </c>
      <c r="O87" s="131">
        <v>-3.3926478400000004</v>
      </c>
      <c r="P87" s="131">
        <v>7.7968958300000004</v>
      </c>
      <c r="Q87" s="23"/>
      <c r="R87" s="23"/>
      <c r="S87" s="23"/>
      <c r="T87" s="23"/>
      <c r="U87" s="23"/>
      <c r="V87" s="23"/>
    </row>
    <row r="88" spans="1:22" hidden="1" outlineLevel="1">
      <c r="A88" s="9">
        <v>42887</v>
      </c>
      <c r="B88" s="131">
        <v>11779.265493209999</v>
      </c>
      <c r="C88" s="23">
        <v>77.064915319999997</v>
      </c>
      <c r="D88" s="131">
        <v>42.079493839999998</v>
      </c>
      <c r="E88" s="131">
        <v>34.985421479999999</v>
      </c>
      <c r="F88" s="131">
        <v>236.92140232</v>
      </c>
      <c r="G88" s="131">
        <v>7.6281268099999995</v>
      </c>
      <c r="H88" s="131">
        <v>229.29327551</v>
      </c>
      <c r="I88" s="131">
        <v>3035.9536385599995</v>
      </c>
      <c r="J88" s="131">
        <v>340.15825632000002</v>
      </c>
      <c r="K88" s="131">
        <v>2695.7953822400004</v>
      </c>
      <c r="L88" s="131">
        <v>8429.3255370099996</v>
      </c>
      <c r="M88" s="131">
        <v>8318.4603118199993</v>
      </c>
      <c r="N88" s="131">
        <v>110.86522518999999</v>
      </c>
      <c r="O88" s="131">
        <v>-7.6881835199999999</v>
      </c>
      <c r="P88" s="131">
        <v>7.9814684800000002</v>
      </c>
      <c r="Q88" s="23"/>
      <c r="R88" s="23"/>
      <c r="S88" s="23"/>
      <c r="T88" s="23"/>
      <c r="U88" s="23"/>
      <c r="V88" s="23"/>
    </row>
    <row r="89" spans="1:22" hidden="1" outlineLevel="1">
      <c r="A89" s="9">
        <v>42917</v>
      </c>
      <c r="B89" s="131">
        <v>11478.75080978</v>
      </c>
      <c r="C89" s="23">
        <v>71.059245220000008</v>
      </c>
      <c r="D89" s="131">
        <v>41.555793440000002</v>
      </c>
      <c r="E89" s="131">
        <v>29.503451779999999</v>
      </c>
      <c r="F89" s="131">
        <v>223.88184057999999</v>
      </c>
      <c r="G89" s="131">
        <v>6.1517564600000005</v>
      </c>
      <c r="H89" s="131">
        <v>217.73008411999999</v>
      </c>
      <c r="I89" s="131">
        <v>2848.5863814800005</v>
      </c>
      <c r="J89" s="131">
        <v>296.56644340000003</v>
      </c>
      <c r="K89" s="131">
        <v>2552.01993808</v>
      </c>
      <c r="L89" s="131">
        <v>8335.2233424999995</v>
      </c>
      <c r="M89" s="131">
        <v>8216.1647635099998</v>
      </c>
      <c r="N89" s="131">
        <v>119.05857898999999</v>
      </c>
      <c r="O89" s="131">
        <v>-3.0504976099999999</v>
      </c>
      <c r="P89" s="131">
        <v>7.5747428899999996</v>
      </c>
      <c r="Q89" s="23"/>
      <c r="R89" s="23"/>
      <c r="S89" s="23"/>
      <c r="T89" s="23"/>
      <c r="U89" s="23"/>
      <c r="V89" s="23"/>
    </row>
    <row r="90" spans="1:22" hidden="1" outlineLevel="1">
      <c r="A90" s="9">
        <v>42948</v>
      </c>
      <c r="B90" s="131">
        <v>11761.63301666</v>
      </c>
      <c r="C90" s="23">
        <v>68.807089989999994</v>
      </c>
      <c r="D90" s="131">
        <v>42.438169370000004</v>
      </c>
      <c r="E90" s="131">
        <v>26.368920620000001</v>
      </c>
      <c r="F90" s="131">
        <v>270.01925439999997</v>
      </c>
      <c r="G90" s="131">
        <v>17.175739140000001</v>
      </c>
      <c r="H90" s="131">
        <v>252.84351526</v>
      </c>
      <c r="I90" s="131">
        <v>3008.4828351799997</v>
      </c>
      <c r="J90" s="131">
        <v>284.20092329000005</v>
      </c>
      <c r="K90" s="131">
        <v>2724.2819118899997</v>
      </c>
      <c r="L90" s="131">
        <v>8414.3238370899999</v>
      </c>
      <c r="M90" s="131">
        <v>8280.0829066100014</v>
      </c>
      <c r="N90" s="131">
        <v>134.24093048</v>
      </c>
      <c r="O90" s="131">
        <v>-17.71837154</v>
      </c>
      <c r="P90" s="131">
        <v>7.0488750199999997</v>
      </c>
      <c r="Q90" s="23"/>
      <c r="R90" s="23"/>
      <c r="S90" s="23"/>
      <c r="T90" s="23"/>
      <c r="U90" s="23"/>
      <c r="V90" s="23"/>
    </row>
    <row r="91" spans="1:22" hidden="1" outlineLevel="1">
      <c r="A91" s="9">
        <v>42979</v>
      </c>
      <c r="B91" s="131">
        <v>11797.505304709999</v>
      </c>
      <c r="C91" s="23">
        <v>71.342658150000005</v>
      </c>
      <c r="D91" s="131">
        <v>44.553342120000003</v>
      </c>
      <c r="E91" s="131">
        <v>26.789316030000002</v>
      </c>
      <c r="F91" s="131">
        <v>255.32160972</v>
      </c>
      <c r="G91" s="131">
        <v>29.167094649999999</v>
      </c>
      <c r="H91" s="131">
        <v>226.15451507</v>
      </c>
      <c r="I91" s="131">
        <v>2840.4060920499996</v>
      </c>
      <c r="J91" s="131">
        <v>279.17636329000004</v>
      </c>
      <c r="K91" s="131">
        <v>2561.2297287599999</v>
      </c>
      <c r="L91" s="131">
        <v>8630.4349447900004</v>
      </c>
      <c r="M91" s="131">
        <v>8507.3275148399989</v>
      </c>
      <c r="N91" s="131">
        <v>123.10742995000001</v>
      </c>
      <c r="O91" s="131">
        <v>-5.0218172699999997</v>
      </c>
      <c r="P91" s="131">
        <v>7.1321265</v>
      </c>
      <c r="Q91" s="23"/>
      <c r="R91" s="23"/>
      <c r="S91" s="23"/>
      <c r="T91" s="23"/>
      <c r="U91" s="23"/>
      <c r="V91" s="23"/>
    </row>
    <row r="92" spans="1:22" hidden="1" outlineLevel="1">
      <c r="A92" s="9">
        <v>43009</v>
      </c>
      <c r="B92" s="131">
        <v>11913.46929101</v>
      </c>
      <c r="C92" s="23">
        <v>73.431310919999987</v>
      </c>
      <c r="D92" s="131">
        <v>46.217656250000005</v>
      </c>
      <c r="E92" s="131">
        <v>27.21365467</v>
      </c>
      <c r="F92" s="131">
        <v>284.50174857999997</v>
      </c>
      <c r="G92" s="131">
        <v>27.207434970000001</v>
      </c>
      <c r="H92" s="131">
        <v>257.29431360999996</v>
      </c>
      <c r="I92" s="131">
        <v>2858.8615453299999</v>
      </c>
      <c r="J92" s="131">
        <v>304.52153514999998</v>
      </c>
      <c r="K92" s="131">
        <v>2554.3400101799998</v>
      </c>
      <c r="L92" s="131">
        <v>8696.6746861800002</v>
      </c>
      <c r="M92" s="131">
        <v>8557.9633801499986</v>
      </c>
      <c r="N92" s="131">
        <v>138.71130603000003</v>
      </c>
      <c r="O92" s="131">
        <v>-14.61173999</v>
      </c>
      <c r="P92" s="131">
        <v>7.4706577299999992</v>
      </c>
      <c r="Q92" s="23"/>
      <c r="R92" s="23"/>
      <c r="S92" s="23"/>
      <c r="T92" s="23"/>
      <c r="U92" s="23"/>
      <c r="V92" s="23"/>
    </row>
    <row r="93" spans="1:22" hidden="1" outlineLevel="1">
      <c r="A93" s="9">
        <v>43040</v>
      </c>
      <c r="B93" s="131">
        <v>11910.03652102</v>
      </c>
      <c r="C93" s="23">
        <v>81.067745939999995</v>
      </c>
      <c r="D93" s="131">
        <v>48.368127200000004</v>
      </c>
      <c r="E93" s="131">
        <v>32.699618739999998</v>
      </c>
      <c r="F93" s="131">
        <v>269.02702776000001</v>
      </c>
      <c r="G93" s="131">
        <v>23.854447500000003</v>
      </c>
      <c r="H93" s="131">
        <v>245.17258026000002</v>
      </c>
      <c r="I93" s="131">
        <v>2702.9998453499998</v>
      </c>
      <c r="J93" s="131">
        <v>396.38770871000003</v>
      </c>
      <c r="K93" s="131">
        <v>2306.6121366399998</v>
      </c>
      <c r="L93" s="131">
        <v>8856.9419019699999</v>
      </c>
      <c r="M93" s="131">
        <v>8705.4367343699996</v>
      </c>
      <c r="N93" s="131">
        <v>151.50516759999999</v>
      </c>
      <c r="O93" s="131">
        <v>-7.0451588899999997</v>
      </c>
      <c r="P93" s="131">
        <v>6.8856552400000002</v>
      </c>
      <c r="Q93" s="23"/>
      <c r="R93" s="23"/>
      <c r="S93" s="23"/>
      <c r="T93" s="23"/>
      <c r="U93" s="23"/>
      <c r="V93" s="23"/>
    </row>
    <row r="94" spans="1:22" hidden="1" outlineLevel="1">
      <c r="A94" s="9">
        <v>43070</v>
      </c>
      <c r="B94" s="131">
        <v>12068.25585465</v>
      </c>
      <c r="C94" s="23">
        <v>99.320008169999994</v>
      </c>
      <c r="D94" s="131">
        <v>49.638079330000004</v>
      </c>
      <c r="E94" s="131">
        <v>49.681928839999998</v>
      </c>
      <c r="F94" s="131">
        <v>5.9900775299999998</v>
      </c>
      <c r="G94" s="131">
        <v>4.5897528100000002</v>
      </c>
      <c r="H94" s="131">
        <v>1.4003247200000002</v>
      </c>
      <c r="I94" s="131">
        <v>2730.2618411800004</v>
      </c>
      <c r="J94" s="131">
        <v>393.15233415000006</v>
      </c>
      <c r="K94" s="131">
        <v>2337.1095070299998</v>
      </c>
      <c r="L94" s="131">
        <v>9232.6839277699983</v>
      </c>
      <c r="M94" s="131">
        <v>9088.2711609399994</v>
      </c>
      <c r="N94" s="131">
        <v>144.41276682999998</v>
      </c>
      <c r="O94" s="131">
        <v>-14.47518904</v>
      </c>
      <c r="P94" s="131">
        <v>6.0517984900000004</v>
      </c>
      <c r="Q94" s="23"/>
      <c r="R94" s="23"/>
      <c r="S94" s="23"/>
      <c r="T94" s="23"/>
      <c r="U94" s="23"/>
      <c r="V94" s="23"/>
    </row>
    <row r="95" spans="1:22" hidden="1" outlineLevel="1">
      <c r="A95" s="9">
        <v>43101</v>
      </c>
      <c r="B95" s="131">
        <v>12125.618378339999</v>
      </c>
      <c r="C95" s="23">
        <v>98.321429780000003</v>
      </c>
      <c r="D95" s="131">
        <v>49.641040869999998</v>
      </c>
      <c r="E95" s="131">
        <v>48.680388910000005</v>
      </c>
      <c r="F95" s="131">
        <v>153.89884605999998</v>
      </c>
      <c r="G95" s="131">
        <v>27.74730409</v>
      </c>
      <c r="H95" s="131">
        <v>126.15154197</v>
      </c>
      <c r="I95" s="131">
        <v>2617.3976140699997</v>
      </c>
      <c r="J95" s="131">
        <v>315.80885907999999</v>
      </c>
      <c r="K95" s="131">
        <v>2301.5887549899999</v>
      </c>
      <c r="L95" s="131">
        <v>9256.0004884299997</v>
      </c>
      <c r="M95" s="131">
        <v>9050.6174259899999</v>
      </c>
      <c r="N95" s="131">
        <v>205.38306244</v>
      </c>
      <c r="O95" s="131">
        <v>-2.29337481</v>
      </c>
      <c r="P95" s="131">
        <v>5.0010271500000005</v>
      </c>
      <c r="Q95" s="23"/>
      <c r="R95" s="23"/>
      <c r="S95" s="23"/>
      <c r="T95" s="23"/>
      <c r="U95" s="23"/>
      <c r="V95" s="23"/>
    </row>
    <row r="96" spans="1:22" hidden="1" outlineLevel="1">
      <c r="A96" s="9">
        <v>43132</v>
      </c>
      <c r="B96" s="131">
        <v>12033.99793729</v>
      </c>
      <c r="C96" s="23">
        <v>94.222387839999996</v>
      </c>
      <c r="D96" s="131">
        <v>53.605024819999997</v>
      </c>
      <c r="E96" s="131">
        <v>40.617363019999999</v>
      </c>
      <c r="F96" s="131">
        <v>209.25860230999999</v>
      </c>
      <c r="G96" s="131">
        <v>27.449031770000001</v>
      </c>
      <c r="H96" s="131">
        <v>181.80957054000001</v>
      </c>
      <c r="I96" s="131">
        <v>2503.7861508000001</v>
      </c>
      <c r="J96" s="131">
        <v>348.02223447</v>
      </c>
      <c r="K96" s="131">
        <v>2155.76391633</v>
      </c>
      <c r="L96" s="131">
        <v>9226.7307963399999</v>
      </c>
      <c r="M96" s="131">
        <v>9014.7908636100001</v>
      </c>
      <c r="N96" s="131">
        <v>211.93993273000001</v>
      </c>
      <c r="O96" s="131">
        <v>-17.116122530000002</v>
      </c>
      <c r="P96" s="131">
        <v>5.0459710800000002</v>
      </c>
      <c r="Q96" s="23"/>
      <c r="R96" s="23"/>
      <c r="S96" s="23"/>
      <c r="T96" s="23"/>
      <c r="U96" s="23"/>
      <c r="V96" s="23"/>
    </row>
    <row r="97" spans="1:22" hidden="1" outlineLevel="1">
      <c r="A97" s="9">
        <v>43160</v>
      </c>
      <c r="B97" s="131">
        <v>12161.502755699999</v>
      </c>
      <c r="C97" s="23">
        <v>91.062496800000005</v>
      </c>
      <c r="D97" s="131">
        <v>51.801600569999998</v>
      </c>
      <c r="E97" s="131">
        <v>39.26089623</v>
      </c>
      <c r="F97" s="131">
        <v>253.59148154000002</v>
      </c>
      <c r="G97" s="131">
        <v>31.0981475</v>
      </c>
      <c r="H97" s="131">
        <v>222.49333404000001</v>
      </c>
      <c r="I97" s="131">
        <v>2611.7314392599997</v>
      </c>
      <c r="J97" s="131">
        <v>362.79228089000003</v>
      </c>
      <c r="K97" s="131">
        <v>2248.9391583699999</v>
      </c>
      <c r="L97" s="131">
        <v>9205.1173381000008</v>
      </c>
      <c r="M97" s="131">
        <v>8998.9837106600007</v>
      </c>
      <c r="N97" s="131">
        <v>206.13362744</v>
      </c>
      <c r="O97" s="131">
        <v>-11.580131440000001</v>
      </c>
      <c r="P97" s="131">
        <v>4.8683418100000004</v>
      </c>
      <c r="Q97" s="23"/>
      <c r="R97" s="23"/>
      <c r="S97" s="23"/>
      <c r="T97" s="23"/>
      <c r="U97" s="23"/>
      <c r="V97" s="23"/>
    </row>
    <row r="98" spans="1:22" hidden="1" outlineLevel="1">
      <c r="A98" s="9">
        <v>43191</v>
      </c>
      <c r="B98" s="131">
        <v>12452.667032150001</v>
      </c>
      <c r="C98" s="23">
        <v>98.765608630000003</v>
      </c>
      <c r="D98" s="131">
        <v>51.756501779999994</v>
      </c>
      <c r="E98" s="131">
        <v>47.009106850000002</v>
      </c>
      <c r="F98" s="131">
        <v>271.44430062999999</v>
      </c>
      <c r="G98" s="131">
        <v>26.552385390000001</v>
      </c>
      <c r="H98" s="131">
        <v>244.89191524</v>
      </c>
      <c r="I98" s="131">
        <v>2719.0182870399999</v>
      </c>
      <c r="J98" s="131">
        <v>329.62154126000007</v>
      </c>
      <c r="K98" s="131">
        <v>2389.3967457799999</v>
      </c>
      <c r="L98" s="131">
        <v>9363.43883585</v>
      </c>
      <c r="M98" s="131">
        <v>9164.9091754799992</v>
      </c>
      <c r="N98" s="131">
        <v>198.52966036999999</v>
      </c>
      <c r="O98" s="131">
        <v>-7.8619307900000006</v>
      </c>
      <c r="P98" s="131">
        <v>5.2692070199999996</v>
      </c>
      <c r="Q98" s="23"/>
      <c r="R98" s="23"/>
      <c r="S98" s="23"/>
      <c r="T98" s="23"/>
      <c r="U98" s="23"/>
      <c r="V98" s="23"/>
    </row>
    <row r="99" spans="1:22" hidden="1" outlineLevel="1">
      <c r="A99" s="9">
        <v>43221</v>
      </c>
      <c r="B99" s="131">
        <v>12430.32999007</v>
      </c>
      <c r="C99" s="23">
        <v>97.335314539999999</v>
      </c>
      <c r="D99" s="131">
        <v>50.246117429999998</v>
      </c>
      <c r="E99" s="131">
        <v>47.089197110000001</v>
      </c>
      <c r="F99" s="131">
        <v>259.57170714</v>
      </c>
      <c r="G99" s="131">
        <v>22.327962930000002</v>
      </c>
      <c r="H99" s="131">
        <v>237.24374420999999</v>
      </c>
      <c r="I99" s="131">
        <v>2805.8320352700002</v>
      </c>
      <c r="J99" s="131">
        <v>279.21463132000002</v>
      </c>
      <c r="K99" s="131">
        <v>2526.6174039500002</v>
      </c>
      <c r="L99" s="131">
        <v>9267.59093312</v>
      </c>
      <c r="M99" s="131">
        <v>9079.6498574300003</v>
      </c>
      <c r="N99" s="131">
        <v>187.94107568999999</v>
      </c>
      <c r="O99" s="131">
        <v>-10.153432260000001</v>
      </c>
      <c r="P99" s="131">
        <v>5.0659923899999999</v>
      </c>
      <c r="Q99" s="23"/>
      <c r="R99" s="23"/>
      <c r="S99" s="23"/>
      <c r="T99" s="23"/>
      <c r="U99" s="23"/>
      <c r="V99" s="23"/>
    </row>
    <row r="100" spans="1:22" hidden="1" outlineLevel="1">
      <c r="A100" s="9">
        <v>43252</v>
      </c>
      <c r="B100" s="131">
        <v>12846.982840709999</v>
      </c>
      <c r="C100" s="23">
        <v>107.09382418999999</v>
      </c>
      <c r="D100" s="131">
        <v>62.640986150000003</v>
      </c>
      <c r="E100" s="131">
        <v>44.452838039999996</v>
      </c>
      <c r="F100" s="131">
        <v>208.10426962999998</v>
      </c>
      <c r="G100" s="131">
        <v>20.344928039999999</v>
      </c>
      <c r="H100" s="131">
        <v>187.75934159000002</v>
      </c>
      <c r="I100" s="131">
        <v>2861.0162625200001</v>
      </c>
      <c r="J100" s="131">
        <v>382.51254010000002</v>
      </c>
      <c r="K100" s="131">
        <v>2478.5037224199996</v>
      </c>
      <c r="L100" s="131">
        <v>9670.7684843700008</v>
      </c>
      <c r="M100" s="131">
        <v>9483.7799569399995</v>
      </c>
      <c r="N100" s="131">
        <v>186.98852743</v>
      </c>
      <c r="O100" s="131">
        <v>-26.559051320000002</v>
      </c>
      <c r="P100" s="131">
        <v>5.2397691000000002</v>
      </c>
      <c r="Q100" s="23"/>
      <c r="R100" s="23"/>
      <c r="S100" s="23"/>
      <c r="T100" s="23"/>
      <c r="U100" s="23"/>
      <c r="V100" s="23"/>
    </row>
    <row r="101" spans="1:22" hidden="1" outlineLevel="1">
      <c r="A101" s="9">
        <v>43282</v>
      </c>
      <c r="B101" s="131">
        <v>12768.519780840001</v>
      </c>
      <c r="C101" s="23">
        <v>107.17229551</v>
      </c>
      <c r="D101" s="131">
        <v>57.421434330000004</v>
      </c>
      <c r="E101" s="131">
        <v>49.750861180000001</v>
      </c>
      <c r="F101" s="131">
        <v>214.27660115999998</v>
      </c>
      <c r="G101" s="131">
        <v>15.173761039999999</v>
      </c>
      <c r="H101" s="131">
        <v>199.10284012000002</v>
      </c>
      <c r="I101" s="131">
        <v>2886.3568815600001</v>
      </c>
      <c r="J101" s="131">
        <v>286.89805458000001</v>
      </c>
      <c r="K101" s="131">
        <v>2599.4588269800001</v>
      </c>
      <c r="L101" s="131">
        <v>9560.7140026100005</v>
      </c>
      <c r="M101" s="131">
        <v>9358.6810273299998</v>
      </c>
      <c r="N101" s="131">
        <v>202.03297527999999</v>
      </c>
      <c r="O101" s="131">
        <v>-5.4723478800000001</v>
      </c>
      <c r="P101" s="131">
        <v>6.7408724699999993</v>
      </c>
      <c r="Q101" s="23"/>
      <c r="R101" s="23"/>
      <c r="S101" s="23"/>
      <c r="T101" s="23"/>
      <c r="U101" s="23"/>
      <c r="V101" s="23"/>
    </row>
    <row r="102" spans="1:22" hidden="1" outlineLevel="1">
      <c r="A102" s="9">
        <v>43313</v>
      </c>
      <c r="B102" s="131">
        <v>13082.38118765</v>
      </c>
      <c r="C102" s="23">
        <v>112.43973717999999</v>
      </c>
      <c r="D102" s="131">
        <v>57.209806919999998</v>
      </c>
      <c r="E102" s="131">
        <v>55.229930260000003</v>
      </c>
      <c r="F102" s="131">
        <v>260.10752107999997</v>
      </c>
      <c r="G102" s="131">
        <v>38.010603010000004</v>
      </c>
      <c r="H102" s="131">
        <v>222.09691806999999</v>
      </c>
      <c r="I102" s="131">
        <v>2872.3690461899996</v>
      </c>
      <c r="J102" s="131">
        <v>278.83723844999997</v>
      </c>
      <c r="K102" s="131">
        <v>2593.5318077400002</v>
      </c>
      <c r="L102" s="131">
        <v>9837.4648832000003</v>
      </c>
      <c r="M102" s="131">
        <v>9642.6512430100011</v>
      </c>
      <c r="N102" s="131">
        <v>194.81364018999997</v>
      </c>
      <c r="O102" s="131">
        <v>-15.239182170000001</v>
      </c>
      <c r="P102" s="131">
        <v>7.0508108300000005</v>
      </c>
      <c r="Q102" s="23"/>
      <c r="R102" s="23"/>
      <c r="S102" s="23"/>
      <c r="T102" s="23"/>
      <c r="U102" s="23"/>
      <c r="V102" s="23"/>
    </row>
    <row r="103" spans="1:22" hidden="1" outlineLevel="1">
      <c r="A103" s="9">
        <v>43344</v>
      </c>
      <c r="B103" s="131">
        <v>13123.9469063</v>
      </c>
      <c r="C103" s="23">
        <v>114.93362283</v>
      </c>
      <c r="D103" s="131">
        <v>53.047315179999998</v>
      </c>
      <c r="E103" s="131">
        <v>61.886307649999999</v>
      </c>
      <c r="F103" s="131">
        <v>228.10532973000002</v>
      </c>
      <c r="G103" s="131">
        <v>46.369206030000001</v>
      </c>
      <c r="H103" s="131">
        <v>181.73612369999998</v>
      </c>
      <c r="I103" s="131">
        <v>2734.7806809799995</v>
      </c>
      <c r="J103" s="131">
        <v>271.65134485999999</v>
      </c>
      <c r="K103" s="131">
        <v>2463.1293361200001</v>
      </c>
      <c r="L103" s="131">
        <v>10046.127272760001</v>
      </c>
      <c r="M103" s="131">
        <v>9851.4351536600007</v>
      </c>
      <c r="N103" s="131">
        <v>194.69211910000001</v>
      </c>
      <c r="O103" s="131">
        <v>-4.1081824999999998</v>
      </c>
      <c r="P103" s="131">
        <v>5.8488185099999992</v>
      </c>
      <c r="Q103" s="23"/>
      <c r="R103" s="23"/>
      <c r="S103" s="23"/>
      <c r="T103" s="23"/>
      <c r="U103" s="23"/>
      <c r="V103" s="23"/>
    </row>
    <row r="104" spans="1:22" hidden="1" outlineLevel="1">
      <c r="A104" s="9">
        <v>43374</v>
      </c>
      <c r="B104" s="131">
        <v>13180.82728177</v>
      </c>
      <c r="C104" s="23">
        <v>126.44450398000001</v>
      </c>
      <c r="D104" s="131">
        <v>54.840039310000002</v>
      </c>
      <c r="E104" s="131">
        <v>71.604464669999999</v>
      </c>
      <c r="F104" s="131">
        <v>229.99185324999999</v>
      </c>
      <c r="G104" s="131">
        <v>37.672785480000002</v>
      </c>
      <c r="H104" s="131">
        <v>192.31906776999998</v>
      </c>
      <c r="I104" s="131">
        <v>2789.3524364599998</v>
      </c>
      <c r="J104" s="131">
        <v>296.26382208999996</v>
      </c>
      <c r="K104" s="131">
        <v>2493.08861437</v>
      </c>
      <c r="L104" s="131">
        <v>10035.038488080001</v>
      </c>
      <c r="M104" s="131">
        <v>9845.9346265800013</v>
      </c>
      <c r="N104" s="131">
        <v>189.10386149999999</v>
      </c>
      <c r="O104" s="131">
        <v>-3.2853698200000001</v>
      </c>
      <c r="P104" s="131">
        <v>5.6208500399999997</v>
      </c>
      <c r="Q104" s="23"/>
      <c r="R104" s="23"/>
      <c r="S104" s="23"/>
      <c r="T104" s="23"/>
      <c r="U104" s="23"/>
      <c r="V104" s="23"/>
    </row>
    <row r="105" spans="1:22" hidden="1" outlineLevel="1">
      <c r="A105" s="9">
        <v>43405</v>
      </c>
      <c r="B105" s="131">
        <v>13185.105502889999</v>
      </c>
      <c r="C105" s="23">
        <v>119.78120568</v>
      </c>
      <c r="D105" s="131">
        <v>41.873253410000004</v>
      </c>
      <c r="E105" s="131">
        <v>77.907952269999996</v>
      </c>
      <c r="F105" s="131">
        <v>224.78565920999998</v>
      </c>
      <c r="G105" s="131">
        <v>35.516177190000001</v>
      </c>
      <c r="H105" s="131">
        <v>189.26948202</v>
      </c>
      <c r="I105" s="131">
        <v>2814.6771749199997</v>
      </c>
      <c r="J105" s="131">
        <v>267.10895485999998</v>
      </c>
      <c r="K105" s="131">
        <v>2547.5682200599999</v>
      </c>
      <c r="L105" s="131">
        <v>10025.86146308</v>
      </c>
      <c r="M105" s="131">
        <v>9832.5738520000014</v>
      </c>
      <c r="N105" s="131">
        <v>193.28761107999998</v>
      </c>
      <c r="O105" s="131">
        <v>-7.2339797199999998</v>
      </c>
      <c r="P105" s="131">
        <v>5.1305472400000003</v>
      </c>
      <c r="Q105" s="23"/>
      <c r="R105" s="23"/>
      <c r="S105" s="23"/>
      <c r="T105" s="23"/>
      <c r="U105" s="23"/>
      <c r="V105" s="23"/>
    </row>
    <row r="106" spans="1:22" hidden="1" outlineLevel="1">
      <c r="A106" s="9">
        <v>43435</v>
      </c>
      <c r="B106" s="131">
        <v>13206.21324166</v>
      </c>
      <c r="C106" s="23">
        <v>131.25716918000001</v>
      </c>
      <c r="D106" s="131">
        <v>39.109959370000006</v>
      </c>
      <c r="E106" s="131">
        <v>92.147209809999993</v>
      </c>
      <c r="F106" s="131">
        <v>8.8047214300000007</v>
      </c>
      <c r="G106" s="131">
        <v>7.8498590399999992</v>
      </c>
      <c r="H106" s="131">
        <v>0.95486239000000006</v>
      </c>
      <c r="I106" s="131">
        <v>3065.61485533</v>
      </c>
      <c r="J106" s="131">
        <v>351.05733681000004</v>
      </c>
      <c r="K106" s="131">
        <v>2714.55751852</v>
      </c>
      <c r="L106" s="131">
        <v>10000.53649572</v>
      </c>
      <c r="M106" s="131">
        <v>9870.8614841400013</v>
      </c>
      <c r="N106" s="131">
        <v>129.67501157999999</v>
      </c>
      <c r="O106" s="131">
        <v>-0.68848383999999996</v>
      </c>
      <c r="P106" s="131">
        <v>7.7359973599999998</v>
      </c>
      <c r="Q106" s="23"/>
      <c r="R106" s="23"/>
      <c r="S106" s="23"/>
      <c r="T106" s="23"/>
      <c r="U106" s="23"/>
      <c r="V106" s="23"/>
    </row>
    <row r="107" spans="1:22" hidden="1" outlineLevel="1">
      <c r="A107" s="9">
        <v>43466</v>
      </c>
      <c r="B107" s="131">
        <v>13557.194983650001</v>
      </c>
      <c r="C107" s="23">
        <v>153.30045028000001</v>
      </c>
      <c r="D107" s="131">
        <v>42.467442589999997</v>
      </c>
      <c r="E107" s="131">
        <v>110.83300769</v>
      </c>
      <c r="F107" s="131">
        <v>140.36735421</v>
      </c>
      <c r="G107" s="131">
        <v>60.330325959999996</v>
      </c>
      <c r="H107" s="131">
        <v>80.037028250000006</v>
      </c>
      <c r="I107" s="131">
        <v>3160.6212127899998</v>
      </c>
      <c r="J107" s="131">
        <v>395.71443497000001</v>
      </c>
      <c r="K107" s="131">
        <v>2764.9067778200006</v>
      </c>
      <c r="L107" s="131">
        <v>10102.905966370001</v>
      </c>
      <c r="M107" s="131">
        <v>9957.5675086500014</v>
      </c>
      <c r="N107" s="131">
        <v>145.33845772000001</v>
      </c>
      <c r="O107" s="131">
        <v>-1.64978501</v>
      </c>
      <c r="P107" s="131">
        <v>7.6355421500000009</v>
      </c>
      <c r="Q107" s="23"/>
      <c r="R107" s="23"/>
      <c r="S107" s="23"/>
      <c r="T107" s="23"/>
      <c r="U107" s="23"/>
      <c r="V107" s="23"/>
    </row>
    <row r="108" spans="1:22" hidden="1" outlineLevel="1">
      <c r="A108" s="9">
        <v>43497</v>
      </c>
      <c r="B108" s="131">
        <v>13421.514492079999</v>
      </c>
      <c r="C108" s="23">
        <v>153.82539701999997</v>
      </c>
      <c r="D108" s="131">
        <v>42.094575209999995</v>
      </c>
      <c r="E108" s="131">
        <v>111.73082181000001</v>
      </c>
      <c r="F108" s="131">
        <v>155.46098524999999</v>
      </c>
      <c r="G108" s="131">
        <v>65.141332230000003</v>
      </c>
      <c r="H108" s="131">
        <v>90.31965301999999</v>
      </c>
      <c r="I108" s="131">
        <v>3048.8982364100002</v>
      </c>
      <c r="J108" s="131">
        <v>354.73556019</v>
      </c>
      <c r="K108" s="131">
        <v>2694.1626762199999</v>
      </c>
      <c r="L108" s="131">
        <v>10063.329873399998</v>
      </c>
      <c r="M108" s="131">
        <v>9920.7146142900001</v>
      </c>
      <c r="N108" s="131">
        <v>142.61525911000001</v>
      </c>
      <c r="O108" s="131">
        <v>-10.637502749999999</v>
      </c>
      <c r="P108" s="131">
        <v>7.3941634000000001</v>
      </c>
      <c r="Q108" s="23"/>
      <c r="R108" s="23"/>
      <c r="S108" s="23"/>
      <c r="T108" s="23"/>
      <c r="U108" s="23"/>
      <c r="V108" s="23"/>
    </row>
    <row r="109" spans="1:22" hidden="1" outlineLevel="1">
      <c r="A109" s="9">
        <v>43525</v>
      </c>
      <c r="B109" s="131">
        <v>13350.91342492</v>
      </c>
      <c r="C109" s="23">
        <v>149.77211154000003</v>
      </c>
      <c r="D109" s="131">
        <v>44.47148588999999</v>
      </c>
      <c r="E109" s="131">
        <v>105.30062565</v>
      </c>
      <c r="F109" s="131">
        <v>148.94700601000002</v>
      </c>
      <c r="G109" s="131">
        <v>56.424060050000001</v>
      </c>
      <c r="H109" s="131">
        <v>92.522945960000001</v>
      </c>
      <c r="I109" s="131">
        <v>2940.3275590000003</v>
      </c>
      <c r="J109" s="131">
        <v>383.94546858999996</v>
      </c>
      <c r="K109" s="131">
        <v>2556.3820904100003</v>
      </c>
      <c r="L109" s="131">
        <v>10111.866748370001</v>
      </c>
      <c r="M109" s="131">
        <v>9983.1443961799996</v>
      </c>
      <c r="N109" s="131">
        <v>128.72235219000001</v>
      </c>
      <c r="O109" s="131">
        <v>-3.4651924699999999</v>
      </c>
      <c r="P109" s="131">
        <v>6.7446269399999998</v>
      </c>
      <c r="Q109" s="23"/>
      <c r="R109" s="23"/>
      <c r="S109" s="23"/>
      <c r="T109" s="23"/>
      <c r="U109" s="23"/>
      <c r="V109" s="23"/>
    </row>
    <row r="110" spans="1:22" hidden="1" outlineLevel="1">
      <c r="A110" s="9">
        <v>43556</v>
      </c>
      <c r="B110" s="131">
        <v>13450.90025475</v>
      </c>
      <c r="C110" s="23">
        <v>191.45913010000001</v>
      </c>
      <c r="D110" s="131">
        <v>47.397651879999998</v>
      </c>
      <c r="E110" s="131">
        <v>144.06147822</v>
      </c>
      <c r="F110" s="131">
        <v>181.46892195999999</v>
      </c>
      <c r="G110" s="131">
        <v>56.835729700000002</v>
      </c>
      <c r="H110" s="131">
        <v>124.63319226</v>
      </c>
      <c r="I110" s="131">
        <v>2984.9741635099999</v>
      </c>
      <c r="J110" s="131">
        <v>411.59402453999996</v>
      </c>
      <c r="K110" s="131">
        <v>2573.3801389700002</v>
      </c>
      <c r="L110" s="131">
        <v>10092.99803918</v>
      </c>
      <c r="M110" s="131">
        <v>9971.7237225999997</v>
      </c>
      <c r="N110" s="131">
        <v>121.27431658000002</v>
      </c>
      <c r="O110" s="131">
        <v>-14.64112484</v>
      </c>
      <c r="P110" s="131">
        <v>4.7073372199999994</v>
      </c>
      <c r="Q110" s="23"/>
      <c r="R110" s="23"/>
      <c r="S110" s="23"/>
      <c r="T110" s="23"/>
      <c r="U110" s="23"/>
      <c r="V110" s="23"/>
    </row>
    <row r="111" spans="1:22" hidden="1" outlineLevel="1">
      <c r="A111" s="9">
        <v>43586</v>
      </c>
      <c r="B111" s="131">
        <v>13340.05718301</v>
      </c>
      <c r="C111" s="23">
        <v>129.63571893</v>
      </c>
      <c r="D111" s="131">
        <v>43.917211360000003</v>
      </c>
      <c r="E111" s="131">
        <v>85.71850757</v>
      </c>
      <c r="F111" s="131">
        <v>175.97518660999998</v>
      </c>
      <c r="G111" s="131">
        <v>52.428838929999998</v>
      </c>
      <c r="H111" s="131">
        <v>123.54634768000001</v>
      </c>
      <c r="I111" s="131">
        <v>3058.6902673699997</v>
      </c>
      <c r="J111" s="131">
        <v>434.82132272999996</v>
      </c>
      <c r="K111" s="131">
        <v>2623.8689446400003</v>
      </c>
      <c r="L111" s="131">
        <v>9975.7560100999999</v>
      </c>
      <c r="M111" s="131">
        <v>9850.7324818800007</v>
      </c>
      <c r="N111" s="131">
        <v>125.02352822000002</v>
      </c>
      <c r="O111" s="131">
        <v>-15.017582189999999</v>
      </c>
      <c r="P111" s="131">
        <v>4.2398722600000003</v>
      </c>
      <c r="Q111" s="23"/>
      <c r="R111" s="23"/>
      <c r="S111" s="23"/>
      <c r="T111" s="23"/>
      <c r="U111" s="23"/>
      <c r="V111" s="23"/>
    </row>
    <row r="112" spans="1:22" hidden="1" outlineLevel="1">
      <c r="A112" s="9">
        <v>43617</v>
      </c>
      <c r="B112" s="131">
        <v>13714.478491489999</v>
      </c>
      <c r="C112" s="23">
        <v>135.27954807</v>
      </c>
      <c r="D112" s="131">
        <v>46.613210180000003</v>
      </c>
      <c r="E112" s="131">
        <v>88.666337890000008</v>
      </c>
      <c r="F112" s="131">
        <v>121.92805967</v>
      </c>
      <c r="G112" s="131">
        <v>48.682554060000001</v>
      </c>
      <c r="H112" s="131">
        <v>73.245505609999995</v>
      </c>
      <c r="I112" s="131">
        <v>3176.1307797300001</v>
      </c>
      <c r="J112" s="131">
        <v>500.62454252999999</v>
      </c>
      <c r="K112" s="131">
        <v>2675.5062372000002</v>
      </c>
      <c r="L112" s="131">
        <v>10281.14010402</v>
      </c>
      <c r="M112" s="131">
        <v>10152.855433519999</v>
      </c>
      <c r="N112" s="131">
        <v>128.2846705</v>
      </c>
      <c r="O112" s="131">
        <v>-8.5603667300000001</v>
      </c>
      <c r="P112" s="131">
        <v>4.6877439299999999</v>
      </c>
      <c r="Q112" s="23"/>
      <c r="R112" s="23"/>
      <c r="S112" s="23"/>
      <c r="T112" s="23"/>
      <c r="U112" s="23"/>
      <c r="V112" s="23"/>
    </row>
    <row r="113" spans="1:22" hidden="1" outlineLevel="1">
      <c r="A113" s="9">
        <v>43647</v>
      </c>
      <c r="B113" s="131">
        <v>13532.883003589999</v>
      </c>
      <c r="C113" s="23">
        <v>141.79667809</v>
      </c>
      <c r="D113" s="131">
        <v>62.037687049999995</v>
      </c>
      <c r="E113" s="131">
        <v>79.758991040000012</v>
      </c>
      <c r="F113" s="131">
        <v>119.26744273999999</v>
      </c>
      <c r="G113" s="131">
        <v>41.149548679999995</v>
      </c>
      <c r="H113" s="131">
        <v>78.117894059999998</v>
      </c>
      <c r="I113" s="131">
        <v>3282.4465999799995</v>
      </c>
      <c r="J113" s="131">
        <v>431.24198307</v>
      </c>
      <c r="K113" s="131">
        <v>2851.2046169099999</v>
      </c>
      <c r="L113" s="131">
        <v>9989.3722827800011</v>
      </c>
      <c r="M113" s="131">
        <v>9864.7531909099998</v>
      </c>
      <c r="N113" s="131">
        <v>124.61909187000001</v>
      </c>
      <c r="O113" s="131">
        <v>-27.69163326</v>
      </c>
      <c r="P113" s="131">
        <v>37.415955660000002</v>
      </c>
      <c r="Q113" s="23"/>
      <c r="R113" s="23"/>
      <c r="S113" s="23"/>
      <c r="T113" s="23"/>
      <c r="U113" s="23"/>
      <c r="V113" s="23"/>
    </row>
    <row r="114" spans="1:22" hidden="1" outlineLevel="1">
      <c r="A114" s="9">
        <v>43678</v>
      </c>
      <c r="B114" s="131">
        <v>13775.345574700001</v>
      </c>
      <c r="C114" s="23">
        <v>121.25180075</v>
      </c>
      <c r="D114" s="131">
        <v>46.513907579999994</v>
      </c>
      <c r="E114" s="131">
        <v>74.737893170000007</v>
      </c>
      <c r="F114" s="131">
        <v>164.14789517999998</v>
      </c>
      <c r="G114" s="131">
        <v>61.516638489999998</v>
      </c>
      <c r="H114" s="131">
        <v>102.63125669</v>
      </c>
      <c r="I114" s="131">
        <v>3304.9425400999999</v>
      </c>
      <c r="J114" s="131">
        <v>419.94447226000005</v>
      </c>
      <c r="K114" s="131">
        <v>2884.9980678400002</v>
      </c>
      <c r="L114" s="131">
        <v>10185.00333867</v>
      </c>
      <c r="M114" s="131">
        <v>10060.56666343</v>
      </c>
      <c r="N114" s="131">
        <v>124.43667523999999</v>
      </c>
      <c r="O114" s="131">
        <v>-5.7456359099999998</v>
      </c>
      <c r="P114" s="131">
        <v>36.915807739999998</v>
      </c>
      <c r="Q114" s="23"/>
      <c r="R114" s="23"/>
      <c r="S114" s="23"/>
      <c r="T114" s="23"/>
      <c r="U114" s="23"/>
      <c r="V114" s="23"/>
    </row>
    <row r="115" spans="1:22" hidden="1" outlineLevel="1">
      <c r="A115" s="9">
        <v>43709</v>
      </c>
      <c r="B115" s="131">
        <v>13711.44451001</v>
      </c>
      <c r="C115" s="23">
        <v>130.06173253</v>
      </c>
      <c r="D115" s="131">
        <v>52.76708713</v>
      </c>
      <c r="E115" s="131">
        <v>77.294645400000007</v>
      </c>
      <c r="F115" s="131">
        <v>161.47861997000001</v>
      </c>
      <c r="G115" s="131">
        <v>79.878837079999997</v>
      </c>
      <c r="H115" s="131">
        <v>81.59978289</v>
      </c>
      <c r="I115" s="131">
        <v>3324.96798085</v>
      </c>
      <c r="J115" s="131">
        <v>380.07508077000006</v>
      </c>
      <c r="K115" s="131">
        <v>2944.8929000800003</v>
      </c>
      <c r="L115" s="131">
        <v>10094.93617666</v>
      </c>
      <c r="M115" s="131">
        <v>9963.3620359199995</v>
      </c>
      <c r="N115" s="131">
        <v>131.57414073999999</v>
      </c>
      <c r="O115" s="131">
        <v>-3.1140767899999999</v>
      </c>
      <c r="P115" s="131">
        <v>36.569439920000001</v>
      </c>
      <c r="Q115" s="23"/>
      <c r="R115" s="23"/>
      <c r="S115" s="23"/>
      <c r="T115" s="23"/>
      <c r="U115" s="23"/>
      <c r="V115" s="23"/>
    </row>
    <row r="116" spans="1:22" hidden="1" outlineLevel="1">
      <c r="A116" s="9">
        <v>43739</v>
      </c>
      <c r="B116" s="131">
        <v>14260.15246775</v>
      </c>
      <c r="C116" s="23">
        <v>128.09448116000002</v>
      </c>
      <c r="D116" s="131">
        <v>51.331092500000004</v>
      </c>
      <c r="E116" s="131">
        <v>76.763388660000004</v>
      </c>
      <c r="F116" s="131">
        <v>154.3311483</v>
      </c>
      <c r="G116" s="131">
        <v>81.204332719999996</v>
      </c>
      <c r="H116" s="131">
        <v>73.126815579999999</v>
      </c>
      <c r="I116" s="131">
        <v>3468.5886830899999</v>
      </c>
      <c r="J116" s="131">
        <v>366.66630276000001</v>
      </c>
      <c r="K116" s="131">
        <v>3101.9223803300006</v>
      </c>
      <c r="L116" s="131">
        <v>10509.1381552</v>
      </c>
      <c r="M116" s="131">
        <v>10381.47907791</v>
      </c>
      <c r="N116" s="131">
        <v>127.65907729000001</v>
      </c>
      <c r="O116" s="131">
        <v>-4.7572041399999998</v>
      </c>
      <c r="P116" s="131">
        <v>38.287243199999999</v>
      </c>
      <c r="Q116" s="23"/>
      <c r="R116" s="23"/>
      <c r="S116" s="23"/>
      <c r="T116" s="23"/>
      <c r="U116" s="23"/>
      <c r="V116" s="23"/>
    </row>
    <row r="117" spans="1:22" hidden="1" outlineLevel="1">
      <c r="A117" s="9">
        <v>43770</v>
      </c>
      <c r="B117" s="131">
        <v>14329.689970359999</v>
      </c>
      <c r="C117" s="23">
        <v>127.67719514000001</v>
      </c>
      <c r="D117" s="131">
        <v>52.231640889999994</v>
      </c>
      <c r="E117" s="131">
        <v>75.445554250000001</v>
      </c>
      <c r="F117" s="131">
        <v>125.60803568</v>
      </c>
      <c r="G117" s="131">
        <v>80.030044660000001</v>
      </c>
      <c r="H117" s="131">
        <v>45.577991019999999</v>
      </c>
      <c r="I117" s="131">
        <v>3399.8144649699998</v>
      </c>
      <c r="J117" s="131">
        <v>368.95619133999998</v>
      </c>
      <c r="K117" s="131">
        <v>3030.85827363</v>
      </c>
      <c r="L117" s="131">
        <v>10676.59027457</v>
      </c>
      <c r="M117" s="131">
        <v>10531.42731486</v>
      </c>
      <c r="N117" s="131">
        <v>145.16295971</v>
      </c>
      <c r="O117" s="131">
        <v>-11.432346679999998</v>
      </c>
      <c r="P117" s="131">
        <v>41.745179610000001</v>
      </c>
      <c r="Q117" s="23"/>
      <c r="R117" s="23"/>
      <c r="S117" s="23"/>
      <c r="T117" s="23"/>
      <c r="U117" s="23"/>
      <c r="V117" s="23"/>
    </row>
    <row r="118" spans="1:22" hidden="1" outlineLevel="1">
      <c r="A118" s="9">
        <v>43800</v>
      </c>
      <c r="B118" s="131">
        <v>14888.50232768</v>
      </c>
      <c r="C118" s="23">
        <v>126.73369191</v>
      </c>
      <c r="D118" s="131">
        <v>47.828202559999994</v>
      </c>
      <c r="E118" s="131">
        <v>78.905489349999996</v>
      </c>
      <c r="F118" s="131">
        <v>30.436763710000001</v>
      </c>
      <c r="G118" s="131">
        <v>30.07665523</v>
      </c>
      <c r="H118" s="131">
        <v>0.36010848000000001</v>
      </c>
      <c r="I118" s="131">
        <v>3869.1200747599996</v>
      </c>
      <c r="J118" s="131">
        <v>465.28277782000004</v>
      </c>
      <c r="K118" s="131">
        <v>3403.8372969399998</v>
      </c>
      <c r="L118" s="131">
        <v>10862.2117973</v>
      </c>
      <c r="M118" s="131">
        <v>10731.666005769999</v>
      </c>
      <c r="N118" s="131">
        <v>130.54579153000003</v>
      </c>
      <c r="O118" s="131">
        <v>-37.808074920000003</v>
      </c>
      <c r="P118" s="131">
        <v>40.713781400000002</v>
      </c>
      <c r="Q118" s="23"/>
      <c r="R118" s="23"/>
      <c r="S118" s="23"/>
      <c r="T118" s="23"/>
      <c r="U118" s="23"/>
      <c r="V118" s="23"/>
    </row>
    <row r="119" spans="1:22" hidden="1" outlineLevel="1">
      <c r="A119" s="9">
        <v>43831</v>
      </c>
      <c r="B119" s="131">
        <v>15234.677962739999</v>
      </c>
      <c r="C119" s="23">
        <v>135.27788542000002</v>
      </c>
      <c r="D119" s="131">
        <v>46.9057593</v>
      </c>
      <c r="E119" s="131">
        <v>88.372126120000004</v>
      </c>
      <c r="F119" s="131">
        <v>103.61943454</v>
      </c>
      <c r="G119" s="131">
        <v>74.130113899999998</v>
      </c>
      <c r="H119" s="131">
        <v>29.489320640000003</v>
      </c>
      <c r="I119" s="131">
        <v>3709.4041689299997</v>
      </c>
      <c r="J119" s="131">
        <v>444.98557983000001</v>
      </c>
      <c r="K119" s="131">
        <v>3264.4185891000002</v>
      </c>
      <c r="L119" s="131">
        <v>11286.376473849999</v>
      </c>
      <c r="M119" s="131">
        <v>11136.590372120001</v>
      </c>
      <c r="N119" s="131">
        <v>149.78610173000001</v>
      </c>
      <c r="O119" s="131">
        <v>-11.695873129999999</v>
      </c>
      <c r="P119" s="131">
        <v>41.590723840000003</v>
      </c>
      <c r="Q119" s="23"/>
      <c r="R119" s="23"/>
      <c r="S119" s="23"/>
      <c r="T119" s="23"/>
      <c r="U119" s="23"/>
      <c r="V119" s="23"/>
    </row>
    <row r="120" spans="1:22" hidden="1" outlineLevel="1">
      <c r="A120" s="9">
        <v>43862</v>
      </c>
      <c r="B120" s="131">
        <v>15337.23650013</v>
      </c>
      <c r="C120" s="23">
        <v>126.87498066000001</v>
      </c>
      <c r="D120" s="131">
        <v>46.010397789999999</v>
      </c>
      <c r="E120" s="131">
        <v>80.864582870000007</v>
      </c>
      <c r="F120" s="131">
        <v>113.17773390000001</v>
      </c>
      <c r="G120" s="131">
        <v>71.918040959999999</v>
      </c>
      <c r="H120" s="131">
        <v>41.259692940000001</v>
      </c>
      <c r="I120" s="131">
        <v>3720.5769437899999</v>
      </c>
      <c r="J120" s="131">
        <v>350.08802616999998</v>
      </c>
      <c r="K120" s="131">
        <v>3370.4889176199999</v>
      </c>
      <c r="L120" s="131">
        <v>11376.606841780002</v>
      </c>
      <c r="M120" s="131">
        <v>11228.41465624</v>
      </c>
      <c r="N120" s="131">
        <v>148.19218554</v>
      </c>
      <c r="O120" s="131">
        <v>-8.5675838999999989</v>
      </c>
      <c r="P120" s="131">
        <v>43.136452980000001</v>
      </c>
      <c r="Q120" s="23"/>
      <c r="R120" s="23"/>
      <c r="S120" s="23"/>
      <c r="T120" s="23"/>
      <c r="U120" s="23"/>
      <c r="V120" s="23"/>
    </row>
    <row r="121" spans="1:22" hidden="1" outlineLevel="1">
      <c r="A121" s="9">
        <v>43891</v>
      </c>
      <c r="B121" s="131">
        <v>15928.98514556</v>
      </c>
      <c r="C121" s="23">
        <v>125.00799568000001</v>
      </c>
      <c r="D121" s="131">
        <v>46.643836690000008</v>
      </c>
      <c r="E121" s="131">
        <v>78.364158990000007</v>
      </c>
      <c r="F121" s="131">
        <v>114.85808951000001</v>
      </c>
      <c r="G121" s="131">
        <v>90.23810374</v>
      </c>
      <c r="H121" s="131">
        <v>24.61998577</v>
      </c>
      <c r="I121" s="131">
        <v>3793.6453977499996</v>
      </c>
      <c r="J121" s="131">
        <v>382.21511721000002</v>
      </c>
      <c r="K121" s="131">
        <v>3411.4302805399993</v>
      </c>
      <c r="L121" s="131">
        <v>11895.473662619999</v>
      </c>
      <c r="M121" s="131">
        <v>11744.831223780002</v>
      </c>
      <c r="N121" s="131">
        <v>150.64243883999998</v>
      </c>
      <c r="O121" s="131">
        <v>-21.57260539</v>
      </c>
      <c r="P121" s="131">
        <v>46.613805120000002</v>
      </c>
      <c r="Q121" s="23"/>
      <c r="R121" s="23"/>
      <c r="S121" s="23"/>
      <c r="T121" s="23"/>
      <c r="U121" s="23"/>
      <c r="V121" s="23"/>
    </row>
    <row r="122" spans="1:22" hidden="1" outlineLevel="1">
      <c r="A122" s="9">
        <v>43922</v>
      </c>
      <c r="B122" s="131">
        <v>16407.618454719999</v>
      </c>
      <c r="C122" s="23">
        <v>126.17969859</v>
      </c>
      <c r="D122" s="131">
        <v>45.749261300000001</v>
      </c>
      <c r="E122" s="131">
        <v>80.43043729</v>
      </c>
      <c r="F122" s="131">
        <v>74.296303350000002</v>
      </c>
      <c r="G122" s="131">
        <v>60.141189240000003</v>
      </c>
      <c r="H122" s="131">
        <v>14.15511411</v>
      </c>
      <c r="I122" s="131">
        <v>4146.3104192999999</v>
      </c>
      <c r="J122" s="131">
        <v>430.99052450999994</v>
      </c>
      <c r="K122" s="131">
        <v>3715.31989479</v>
      </c>
      <c r="L122" s="131">
        <v>12060.832033480001</v>
      </c>
      <c r="M122" s="131">
        <v>11904.13636844</v>
      </c>
      <c r="N122" s="131">
        <v>156.69566503999999</v>
      </c>
      <c r="O122" s="131">
        <v>-8.6086030400000002</v>
      </c>
      <c r="P122" s="131">
        <v>44.859230150000002</v>
      </c>
      <c r="Q122" s="23"/>
      <c r="R122" s="23"/>
      <c r="S122" s="23"/>
      <c r="T122" s="23"/>
      <c r="U122" s="23"/>
      <c r="V122" s="23"/>
    </row>
    <row r="123" spans="1:22" hidden="1" outlineLevel="1">
      <c r="A123" s="9">
        <v>43952</v>
      </c>
      <c r="B123" s="131">
        <v>16816.010989049999</v>
      </c>
      <c r="C123" s="23">
        <v>115.54853612999999</v>
      </c>
      <c r="D123" s="131">
        <v>46.134799099999995</v>
      </c>
      <c r="E123" s="131">
        <v>69.413737029999993</v>
      </c>
      <c r="F123" s="131">
        <v>89.687197510000004</v>
      </c>
      <c r="G123" s="131">
        <v>57.180056640000004</v>
      </c>
      <c r="H123" s="131">
        <v>32.507140870000001</v>
      </c>
      <c r="I123" s="131">
        <v>4488.33630094</v>
      </c>
      <c r="J123" s="131">
        <v>440.08266947000004</v>
      </c>
      <c r="K123" s="131">
        <v>4048.2536314700005</v>
      </c>
      <c r="L123" s="131">
        <v>12122.438954469999</v>
      </c>
      <c r="M123" s="131">
        <v>11947.889157739999</v>
      </c>
      <c r="N123" s="131">
        <v>174.54979673</v>
      </c>
      <c r="O123" s="131">
        <v>-4.7028381699999997</v>
      </c>
      <c r="P123" s="131">
        <v>44.37222869</v>
      </c>
      <c r="Q123" s="23"/>
      <c r="R123" s="23"/>
      <c r="S123" s="23"/>
      <c r="T123" s="23"/>
      <c r="U123" s="23"/>
      <c r="V123" s="23"/>
    </row>
    <row r="124" spans="1:22" hidden="1" outlineLevel="1">
      <c r="A124" s="9">
        <v>43983</v>
      </c>
      <c r="B124" s="131">
        <v>17102.629714120001</v>
      </c>
      <c r="C124" s="23">
        <v>117.25625671</v>
      </c>
      <c r="D124" s="131">
        <v>45.07255644</v>
      </c>
      <c r="E124" s="131">
        <v>72.183700270000003</v>
      </c>
      <c r="F124" s="131">
        <v>84.334451729999998</v>
      </c>
      <c r="G124" s="131">
        <v>58.538990209999994</v>
      </c>
      <c r="H124" s="131">
        <v>25.79546152</v>
      </c>
      <c r="I124" s="131">
        <v>4545.7540114899994</v>
      </c>
      <c r="J124" s="131">
        <v>502.76063267000001</v>
      </c>
      <c r="K124" s="131">
        <v>4042.9933788199996</v>
      </c>
      <c r="L124" s="131">
        <v>12355.28499419</v>
      </c>
      <c r="M124" s="131">
        <v>12144.692620670001</v>
      </c>
      <c r="N124" s="131">
        <v>210.59237352000002</v>
      </c>
      <c r="O124" s="131">
        <v>-5.4268989400000001</v>
      </c>
      <c r="P124" s="131">
        <v>46.721850209999999</v>
      </c>
      <c r="Q124" s="23"/>
      <c r="R124" s="23"/>
      <c r="S124" s="23"/>
      <c r="T124" s="23"/>
      <c r="U124" s="23"/>
      <c r="V124" s="23"/>
    </row>
    <row r="125" spans="1:22" hidden="1" outlineLevel="1">
      <c r="A125" s="9">
        <v>44013</v>
      </c>
      <c r="B125" s="131">
        <v>16887.110706169999</v>
      </c>
      <c r="C125" s="23">
        <v>112.91036557000001</v>
      </c>
      <c r="D125" s="131">
        <v>44.489326269999999</v>
      </c>
      <c r="E125" s="131">
        <v>68.421039300000004</v>
      </c>
      <c r="F125" s="131">
        <v>115.38156106</v>
      </c>
      <c r="G125" s="131">
        <v>65.011044060000003</v>
      </c>
      <c r="H125" s="131">
        <v>50.370517</v>
      </c>
      <c r="I125" s="131">
        <v>4242.2000351999995</v>
      </c>
      <c r="J125" s="131">
        <v>502.72575178999995</v>
      </c>
      <c r="K125" s="131">
        <v>3739.4742834100002</v>
      </c>
      <c r="L125" s="131">
        <v>12416.618744340001</v>
      </c>
      <c r="M125" s="131">
        <v>12176.29082794</v>
      </c>
      <c r="N125" s="131">
        <v>240.32791639999999</v>
      </c>
      <c r="O125" s="131">
        <v>-2.8188071400000001</v>
      </c>
      <c r="P125" s="131">
        <v>51.558711670000001</v>
      </c>
      <c r="Q125" s="23"/>
      <c r="R125" s="23"/>
      <c r="S125" s="23"/>
      <c r="T125" s="23"/>
      <c r="U125" s="23"/>
      <c r="V125" s="23"/>
    </row>
    <row r="126" spans="1:22" hidden="1" outlineLevel="1">
      <c r="A126" s="9">
        <v>44044</v>
      </c>
      <c r="B126" s="131">
        <v>17418.714819960001</v>
      </c>
      <c r="C126" s="23">
        <v>115.26747497000001</v>
      </c>
      <c r="D126" s="131">
        <v>44.826914670000001</v>
      </c>
      <c r="E126" s="131">
        <v>70.440560300000001</v>
      </c>
      <c r="F126" s="131">
        <v>142.0940076</v>
      </c>
      <c r="G126" s="131">
        <v>68.835858029999997</v>
      </c>
      <c r="H126" s="131">
        <v>73.25814957</v>
      </c>
      <c r="I126" s="131">
        <v>4768.2228263699999</v>
      </c>
      <c r="J126" s="131">
        <v>594.12074280000002</v>
      </c>
      <c r="K126" s="131">
        <v>4174.1020835700001</v>
      </c>
      <c r="L126" s="131">
        <v>12393.130511019999</v>
      </c>
      <c r="M126" s="131">
        <v>12140.292678919999</v>
      </c>
      <c r="N126" s="131">
        <v>252.83783210000004</v>
      </c>
      <c r="O126" s="131">
        <v>-14.86396459</v>
      </c>
      <c r="P126" s="131">
        <v>52.293228020000001</v>
      </c>
      <c r="Q126" s="23"/>
      <c r="R126" s="23"/>
      <c r="S126" s="23"/>
      <c r="T126" s="23"/>
      <c r="U126" s="23"/>
      <c r="V126" s="23"/>
    </row>
    <row r="127" spans="1:22" hidden="1" outlineLevel="1">
      <c r="A127" s="9">
        <v>44075</v>
      </c>
      <c r="B127" s="131">
        <v>17586.096560229998</v>
      </c>
      <c r="C127" s="23">
        <v>116.16800719000001</v>
      </c>
      <c r="D127" s="131">
        <v>44.62709838</v>
      </c>
      <c r="E127" s="131">
        <v>71.540908810000005</v>
      </c>
      <c r="F127" s="131">
        <v>190.79010156000004</v>
      </c>
      <c r="G127" s="131">
        <v>96.790467509999999</v>
      </c>
      <c r="H127" s="131">
        <v>93.999634049999997</v>
      </c>
      <c r="I127" s="131">
        <v>4561.2274865599993</v>
      </c>
      <c r="J127" s="131">
        <v>576.59707096</v>
      </c>
      <c r="K127" s="131">
        <v>3984.6304156000001</v>
      </c>
      <c r="L127" s="131">
        <v>12717.91096492</v>
      </c>
      <c r="M127" s="131">
        <v>12456.98722474</v>
      </c>
      <c r="N127" s="131">
        <v>260.92374017999998</v>
      </c>
      <c r="O127" s="131">
        <v>-5.4645500600000005</v>
      </c>
      <c r="P127" s="131">
        <v>53.485385139999998</v>
      </c>
      <c r="Q127" s="23"/>
      <c r="R127" s="23"/>
      <c r="S127" s="23"/>
      <c r="T127" s="23"/>
      <c r="U127" s="23"/>
      <c r="V127" s="23"/>
    </row>
    <row r="128" spans="1:22" hidden="1" outlineLevel="1">
      <c r="A128" s="9">
        <v>44105</v>
      </c>
      <c r="B128" s="131">
        <v>17949.388382379999</v>
      </c>
      <c r="C128" s="23">
        <v>114.02117815</v>
      </c>
      <c r="D128" s="131">
        <v>45.029622560000007</v>
      </c>
      <c r="E128" s="131">
        <v>68.991555590000004</v>
      </c>
      <c r="F128" s="131">
        <v>218.80742899000001</v>
      </c>
      <c r="G128" s="131">
        <v>108.01145202000001</v>
      </c>
      <c r="H128" s="131">
        <v>110.79597697</v>
      </c>
      <c r="I128" s="131">
        <v>4714.8848157900002</v>
      </c>
      <c r="J128" s="131">
        <v>641.91215631</v>
      </c>
      <c r="K128" s="131">
        <v>4072.9726594799995</v>
      </c>
      <c r="L128" s="131">
        <v>12901.67495945</v>
      </c>
      <c r="M128" s="131">
        <v>12613.736293439999</v>
      </c>
      <c r="N128" s="131">
        <v>287.93866600999996</v>
      </c>
      <c r="O128" s="131">
        <v>1.4610441300000001</v>
      </c>
      <c r="P128" s="131">
        <v>55.4274688</v>
      </c>
      <c r="Q128" s="23"/>
      <c r="R128" s="23"/>
      <c r="S128" s="23"/>
      <c r="T128" s="23"/>
      <c r="U128" s="23"/>
      <c r="V128" s="23"/>
    </row>
    <row r="129" spans="1:22" hidden="1" outlineLevel="1">
      <c r="A129" s="9">
        <v>44136</v>
      </c>
      <c r="B129" s="131">
        <v>18278.42948671</v>
      </c>
      <c r="C129" s="23">
        <v>105.61812871000001</v>
      </c>
      <c r="D129" s="131">
        <v>43.075413499999996</v>
      </c>
      <c r="E129" s="131">
        <v>62.542715209999997</v>
      </c>
      <c r="F129" s="131">
        <v>234.68997138</v>
      </c>
      <c r="G129" s="131">
        <v>103.60902079</v>
      </c>
      <c r="H129" s="131">
        <v>131.08095059000001</v>
      </c>
      <c r="I129" s="131">
        <v>4873.8553020099998</v>
      </c>
      <c r="J129" s="131">
        <v>664.17966000000001</v>
      </c>
      <c r="K129" s="131">
        <v>4209.67564201</v>
      </c>
      <c r="L129" s="131">
        <v>13064.266084610003</v>
      </c>
      <c r="M129" s="131">
        <v>12740.357131659999</v>
      </c>
      <c r="N129" s="131">
        <v>323.90895295000001</v>
      </c>
      <c r="O129" s="131">
        <v>-5.7910087299999997</v>
      </c>
      <c r="P129" s="131">
        <v>49.911730910000003</v>
      </c>
      <c r="Q129" s="23"/>
      <c r="R129" s="23"/>
      <c r="S129" s="23"/>
      <c r="T129" s="23"/>
      <c r="U129" s="23"/>
      <c r="V129" s="23"/>
    </row>
    <row r="130" spans="1:22" hidden="1" outlineLevel="1">
      <c r="A130" s="9">
        <v>44166</v>
      </c>
      <c r="B130" s="131">
        <v>19242.721923829999</v>
      </c>
      <c r="C130" s="23">
        <v>114.01652892</v>
      </c>
      <c r="D130" s="131">
        <v>46.665279750000003</v>
      </c>
      <c r="E130" s="131">
        <v>67.351249170000003</v>
      </c>
      <c r="F130" s="131">
        <v>86.838237239999998</v>
      </c>
      <c r="G130" s="131">
        <v>66.153495109999994</v>
      </c>
      <c r="H130" s="131">
        <v>20.68474213</v>
      </c>
      <c r="I130" s="131">
        <v>5824.1215656800005</v>
      </c>
      <c r="J130" s="131">
        <v>1006.80895602</v>
      </c>
      <c r="K130" s="131">
        <v>4817.3126096599999</v>
      </c>
      <c r="L130" s="131">
        <v>13217.745591990002</v>
      </c>
      <c r="M130" s="131">
        <v>12899.36854218</v>
      </c>
      <c r="N130" s="131">
        <v>318.37704981000002</v>
      </c>
      <c r="O130" s="131">
        <v>-20.989293750000002</v>
      </c>
      <c r="P130" s="131">
        <v>43.000685130000001</v>
      </c>
      <c r="Q130" s="23"/>
      <c r="R130" s="23"/>
      <c r="S130" s="23"/>
      <c r="T130" s="23"/>
      <c r="U130" s="23"/>
      <c r="V130" s="23"/>
    </row>
    <row r="131" spans="1:22" hidden="1" outlineLevel="1">
      <c r="A131" s="9">
        <v>44197</v>
      </c>
      <c r="B131" s="131">
        <v>18615.385432679999</v>
      </c>
      <c r="C131" s="23">
        <v>121.23974989999999</v>
      </c>
      <c r="D131" s="131">
        <v>49.310977880000003</v>
      </c>
      <c r="E131" s="131">
        <v>71.928772019999997</v>
      </c>
      <c r="F131" s="131">
        <v>176.03843352999999</v>
      </c>
      <c r="G131" s="131">
        <v>86.669870700000004</v>
      </c>
      <c r="H131" s="131">
        <v>89.368562830000002</v>
      </c>
      <c r="I131" s="131">
        <v>5067.1941160400002</v>
      </c>
      <c r="J131" s="131">
        <v>931.72102751</v>
      </c>
      <c r="K131" s="131">
        <v>4135.4730885300005</v>
      </c>
      <c r="L131" s="131">
        <v>13250.913133210001</v>
      </c>
      <c r="M131" s="131">
        <v>12891.311393760003</v>
      </c>
      <c r="N131" s="131">
        <v>359.60173945000003</v>
      </c>
      <c r="O131" s="131">
        <v>1.5160089099999998</v>
      </c>
      <c r="P131" s="131">
        <v>45.003191619999996</v>
      </c>
      <c r="Q131" s="23"/>
      <c r="R131" s="23"/>
      <c r="S131" s="23"/>
      <c r="T131" s="23"/>
      <c r="U131" s="23"/>
      <c r="V131" s="23"/>
    </row>
    <row r="132" spans="1:22" hidden="1" outlineLevel="1">
      <c r="A132" s="9">
        <v>44228</v>
      </c>
      <c r="B132" s="131">
        <v>18787.129969540001</v>
      </c>
      <c r="C132" s="23">
        <v>149.80101106000004</v>
      </c>
      <c r="D132" s="131">
        <v>48.977244529999993</v>
      </c>
      <c r="E132" s="131">
        <v>100.82376653</v>
      </c>
      <c r="F132" s="131">
        <v>212.67511454999999</v>
      </c>
      <c r="G132" s="131">
        <v>96.083198019999998</v>
      </c>
      <c r="H132" s="131">
        <v>116.59191653000001</v>
      </c>
      <c r="I132" s="131">
        <v>5147.0436400899998</v>
      </c>
      <c r="J132" s="131">
        <v>1059.4055360999998</v>
      </c>
      <c r="K132" s="131">
        <v>4087.6381039900002</v>
      </c>
      <c r="L132" s="131">
        <v>13277.610203840002</v>
      </c>
      <c r="M132" s="131">
        <v>12893.104681929999</v>
      </c>
      <c r="N132" s="131">
        <v>384.50552191000003</v>
      </c>
      <c r="O132" s="131">
        <v>-3.5988144399999999</v>
      </c>
      <c r="P132" s="131">
        <v>43.597701450000002</v>
      </c>
      <c r="Q132" s="23"/>
      <c r="R132" s="23"/>
      <c r="S132" s="23"/>
      <c r="T132" s="23"/>
      <c r="U132" s="23"/>
      <c r="V132" s="23"/>
    </row>
    <row r="133" spans="1:22" hidden="1" outlineLevel="1">
      <c r="A133" s="9">
        <v>44256</v>
      </c>
      <c r="B133" s="131">
        <v>18637.169665329999</v>
      </c>
      <c r="C133" s="23">
        <v>144.02136578999998</v>
      </c>
      <c r="D133" s="131">
        <v>41.664757120000004</v>
      </c>
      <c r="E133" s="131">
        <v>102.35660867</v>
      </c>
      <c r="F133" s="131">
        <v>177.73238705</v>
      </c>
      <c r="G133" s="131">
        <v>88.386393709999993</v>
      </c>
      <c r="H133" s="131">
        <v>89.345993339999993</v>
      </c>
      <c r="I133" s="131">
        <v>5140.8097186399991</v>
      </c>
      <c r="J133" s="131">
        <v>1023.3939316399999</v>
      </c>
      <c r="K133" s="131">
        <v>4117.4157869999999</v>
      </c>
      <c r="L133" s="131">
        <v>13174.606193849999</v>
      </c>
      <c r="M133" s="131">
        <v>12741.482683229999</v>
      </c>
      <c r="N133" s="131">
        <v>433.12351062000005</v>
      </c>
      <c r="O133" s="131">
        <v>-1.8701985800000001</v>
      </c>
      <c r="P133" s="131">
        <v>44.218825639999999</v>
      </c>
      <c r="Q133" s="23"/>
      <c r="R133" s="23"/>
      <c r="S133" s="23"/>
      <c r="T133" s="23"/>
      <c r="U133" s="23"/>
      <c r="V133" s="23"/>
    </row>
    <row r="134" spans="1:22" hidden="1" outlineLevel="1">
      <c r="A134" s="9">
        <v>44287</v>
      </c>
      <c r="B134" s="131">
        <v>18857.072623380001</v>
      </c>
      <c r="C134" s="23">
        <v>128.13143865000001</v>
      </c>
      <c r="D134" s="131">
        <v>41.842303110000003</v>
      </c>
      <c r="E134" s="131">
        <v>86.28913553999999</v>
      </c>
      <c r="F134" s="131">
        <v>190.67932877999999</v>
      </c>
      <c r="G134" s="131">
        <v>79.003662229999989</v>
      </c>
      <c r="H134" s="131">
        <v>111.67566654999999</v>
      </c>
      <c r="I134" s="131">
        <v>5160.3582116600001</v>
      </c>
      <c r="J134" s="131">
        <v>928.97225278000008</v>
      </c>
      <c r="K134" s="131">
        <v>4231.3859588800005</v>
      </c>
      <c r="L134" s="131">
        <v>13377.903644289998</v>
      </c>
      <c r="M134" s="131">
        <v>12958.009777159998</v>
      </c>
      <c r="N134" s="131">
        <v>419.89386712999999</v>
      </c>
      <c r="O134" s="131">
        <v>7.9199275</v>
      </c>
      <c r="P134" s="131">
        <v>44.96609814</v>
      </c>
      <c r="Q134" s="23"/>
      <c r="R134" s="23"/>
      <c r="S134" s="23"/>
      <c r="T134" s="23"/>
      <c r="U134" s="23"/>
      <c r="V134" s="23"/>
    </row>
    <row r="135" spans="1:22" hidden="1" outlineLevel="1">
      <c r="A135" s="9">
        <v>44317</v>
      </c>
      <c r="B135" s="131">
        <v>19253.741227139999</v>
      </c>
      <c r="C135" s="23">
        <v>115.60712817000001</v>
      </c>
      <c r="D135" s="131">
        <v>32.937809740000006</v>
      </c>
      <c r="E135" s="131">
        <v>82.669318430000004</v>
      </c>
      <c r="F135" s="131">
        <v>206.80038789999998</v>
      </c>
      <c r="G135" s="131">
        <v>78.051272639999993</v>
      </c>
      <c r="H135" s="131">
        <v>128.74911526</v>
      </c>
      <c r="I135" s="131">
        <v>5688.7583912200007</v>
      </c>
      <c r="J135" s="131">
        <v>1059.41629463</v>
      </c>
      <c r="K135" s="131">
        <v>4629.3420965900004</v>
      </c>
      <c r="L135" s="131">
        <v>13242.575319850001</v>
      </c>
      <c r="M135" s="131">
        <v>12816.06490858</v>
      </c>
      <c r="N135" s="131">
        <v>426.51041126999996</v>
      </c>
      <c r="O135" s="131">
        <v>-4.5680566700000007</v>
      </c>
      <c r="P135" s="131">
        <v>49.988832079999995</v>
      </c>
      <c r="Q135" s="23"/>
      <c r="R135" s="23"/>
      <c r="S135" s="23"/>
      <c r="T135" s="23"/>
      <c r="U135" s="23"/>
      <c r="V135" s="23"/>
    </row>
    <row r="136" spans="1:22" hidden="1" outlineLevel="1">
      <c r="A136" s="9">
        <v>44348</v>
      </c>
      <c r="B136" s="131">
        <v>19236.122808209999</v>
      </c>
      <c r="C136" s="23">
        <v>111.40165435</v>
      </c>
      <c r="D136" s="131">
        <v>24.887077720000001</v>
      </c>
      <c r="E136" s="131">
        <v>86.514576630000008</v>
      </c>
      <c r="F136" s="131">
        <v>129.64691056000001</v>
      </c>
      <c r="G136" s="131">
        <v>58.246106139999995</v>
      </c>
      <c r="H136" s="131">
        <v>71.40080442</v>
      </c>
      <c r="I136" s="131">
        <v>5426.7324396000004</v>
      </c>
      <c r="J136" s="131">
        <v>959.96657994999987</v>
      </c>
      <c r="K136" s="131">
        <v>4466.7658596500005</v>
      </c>
      <c r="L136" s="131">
        <v>13568.341803700001</v>
      </c>
      <c r="M136" s="131">
        <v>13163.632102969999</v>
      </c>
      <c r="N136" s="131">
        <v>404.70970073000001</v>
      </c>
      <c r="O136" s="131">
        <v>-1.4098383800000001</v>
      </c>
      <c r="P136" s="131">
        <v>41.810658340000003</v>
      </c>
      <c r="Q136" s="23"/>
      <c r="R136" s="23"/>
      <c r="S136" s="23"/>
      <c r="T136" s="23"/>
      <c r="U136" s="23"/>
      <c r="V136" s="23"/>
    </row>
    <row r="137" spans="1:22" hidden="1" outlineLevel="1">
      <c r="A137" s="9">
        <v>44378</v>
      </c>
      <c r="B137" s="131">
        <v>18910.939792000001</v>
      </c>
      <c r="C137" s="23">
        <v>110.30194675999999</v>
      </c>
      <c r="D137" s="131">
        <v>22.857226709999999</v>
      </c>
      <c r="E137" s="131">
        <v>87.444720050000001</v>
      </c>
      <c r="F137" s="131">
        <v>193.07683440999998</v>
      </c>
      <c r="G137" s="131">
        <v>55.233166830000002</v>
      </c>
      <c r="H137" s="131">
        <v>137.84366757999999</v>
      </c>
      <c r="I137" s="131">
        <v>5349.0665497200007</v>
      </c>
      <c r="J137" s="131">
        <v>982.48933728999987</v>
      </c>
      <c r="K137" s="131">
        <v>4366.5772124300001</v>
      </c>
      <c r="L137" s="131">
        <v>13258.49446111</v>
      </c>
      <c r="M137" s="131">
        <v>12807.137459879999</v>
      </c>
      <c r="N137" s="131">
        <v>451.35700122999998</v>
      </c>
      <c r="O137" s="131">
        <v>-7.4744988400000008</v>
      </c>
      <c r="P137" s="131">
        <v>45.727967409999998</v>
      </c>
      <c r="Q137" s="23"/>
      <c r="R137" s="23"/>
      <c r="S137" s="23"/>
      <c r="T137" s="23"/>
      <c r="U137" s="23"/>
      <c r="V137" s="23"/>
    </row>
    <row r="138" spans="1:22" hidden="1" outlineLevel="1">
      <c r="A138" s="9">
        <v>44409</v>
      </c>
      <c r="B138" s="131">
        <v>19006.375982699999</v>
      </c>
      <c r="C138" s="23">
        <v>104.88347487</v>
      </c>
      <c r="D138" s="131">
        <v>20.656645130000001</v>
      </c>
      <c r="E138" s="131">
        <v>84.226829739999999</v>
      </c>
      <c r="F138" s="131">
        <v>242.79273039999998</v>
      </c>
      <c r="G138" s="131">
        <v>75.574939029999996</v>
      </c>
      <c r="H138" s="131">
        <v>167.21779137000001</v>
      </c>
      <c r="I138" s="131">
        <v>5494.8175336200002</v>
      </c>
      <c r="J138" s="131">
        <v>930.67640042000005</v>
      </c>
      <c r="K138" s="131">
        <v>4564.1411331999998</v>
      </c>
      <c r="L138" s="131">
        <v>13163.88224381</v>
      </c>
      <c r="M138" s="131">
        <v>12703.916288549999</v>
      </c>
      <c r="N138" s="131">
        <v>459.96595526000004</v>
      </c>
      <c r="O138" s="131">
        <v>0.5549113499999998</v>
      </c>
      <c r="P138" s="131">
        <v>45.767666550000001</v>
      </c>
      <c r="Q138" s="23"/>
      <c r="R138" s="23"/>
      <c r="S138" s="23"/>
      <c r="T138" s="23"/>
      <c r="U138" s="23"/>
      <c r="V138" s="23"/>
    </row>
    <row r="139" spans="1:22" hidden="1" outlineLevel="1">
      <c r="A139" s="9">
        <v>44440</v>
      </c>
      <c r="B139" s="131">
        <v>18955.108690699999</v>
      </c>
      <c r="C139" s="23">
        <v>103.70782450999999</v>
      </c>
      <c r="D139" s="131">
        <v>20.381606570000002</v>
      </c>
      <c r="E139" s="131">
        <v>83.326217940000006</v>
      </c>
      <c r="F139" s="131">
        <v>220.57218949999998</v>
      </c>
      <c r="G139" s="131">
        <v>93.848435960000003</v>
      </c>
      <c r="H139" s="131">
        <v>126.72375354</v>
      </c>
      <c r="I139" s="131">
        <v>5450.1256596100002</v>
      </c>
      <c r="J139" s="131">
        <v>955.09498368999994</v>
      </c>
      <c r="K139" s="131">
        <v>4495.0306759199993</v>
      </c>
      <c r="L139" s="131">
        <v>13180.703017079999</v>
      </c>
      <c r="M139" s="131">
        <v>12757.8108061</v>
      </c>
      <c r="N139" s="131">
        <v>422.89221098000007</v>
      </c>
      <c r="O139" s="131">
        <v>-0.94089219000000002</v>
      </c>
      <c r="P139" s="131">
        <v>46.836622089999999</v>
      </c>
      <c r="Q139" s="23"/>
      <c r="R139" s="23"/>
      <c r="S139" s="23"/>
      <c r="T139" s="23"/>
      <c r="U139" s="23"/>
      <c r="V139" s="23"/>
    </row>
    <row r="140" spans="1:22" hidden="1" outlineLevel="1">
      <c r="A140" s="9">
        <v>44470</v>
      </c>
      <c r="B140" s="131">
        <v>19084.102841219999</v>
      </c>
      <c r="C140" s="23">
        <v>105.31213265000001</v>
      </c>
      <c r="D140" s="131">
        <v>21.05380267</v>
      </c>
      <c r="E140" s="131">
        <v>84.258329979999999</v>
      </c>
      <c r="F140" s="131">
        <v>256.66214812999999</v>
      </c>
      <c r="G140" s="131">
        <v>92.558130160000005</v>
      </c>
      <c r="H140" s="131">
        <v>164.10401796999997</v>
      </c>
      <c r="I140" s="131">
        <v>5379.81495946</v>
      </c>
      <c r="J140" s="131">
        <v>903.48641383000006</v>
      </c>
      <c r="K140" s="131">
        <v>4476.32854563</v>
      </c>
      <c r="L140" s="131">
        <v>13342.31360098</v>
      </c>
      <c r="M140" s="131">
        <v>12929.21648877</v>
      </c>
      <c r="N140" s="131">
        <v>413.09711221000003</v>
      </c>
      <c r="O140" s="131">
        <v>-11.43146449</v>
      </c>
      <c r="P140" s="131">
        <v>50.443202799999995</v>
      </c>
      <c r="Q140" s="23"/>
      <c r="R140" s="23"/>
      <c r="S140" s="23"/>
      <c r="T140" s="23"/>
      <c r="U140" s="23"/>
      <c r="V140" s="23"/>
    </row>
    <row r="141" spans="1:22" hidden="1" outlineLevel="1">
      <c r="A141" s="9">
        <v>44501</v>
      </c>
      <c r="B141" s="131">
        <v>19518.307035620001</v>
      </c>
      <c r="C141" s="23">
        <v>98.086536529999989</v>
      </c>
      <c r="D141" s="131">
        <v>17.18771486</v>
      </c>
      <c r="E141" s="131">
        <v>80.89882166999999</v>
      </c>
      <c r="F141" s="131">
        <v>260.57912297000001</v>
      </c>
      <c r="G141" s="131">
        <v>86.078832440000014</v>
      </c>
      <c r="H141" s="131">
        <v>174.50029053</v>
      </c>
      <c r="I141" s="131">
        <v>5786.9898981100005</v>
      </c>
      <c r="J141" s="131">
        <v>958.19952842999987</v>
      </c>
      <c r="K141" s="131">
        <v>4828.7903696799995</v>
      </c>
      <c r="L141" s="131">
        <v>13372.651478009999</v>
      </c>
      <c r="M141" s="131">
        <v>12963.840889500001</v>
      </c>
      <c r="N141" s="131">
        <v>408.81058851</v>
      </c>
      <c r="O141" s="131">
        <v>-14.678236940000001</v>
      </c>
      <c r="P141" s="131">
        <v>44.515214360000002</v>
      </c>
      <c r="Q141" s="23"/>
      <c r="R141" s="23"/>
      <c r="S141" s="23"/>
      <c r="T141" s="23"/>
      <c r="U141" s="23"/>
      <c r="V141" s="23"/>
    </row>
    <row r="142" spans="1:22" hidden="1" outlineLevel="1">
      <c r="A142" s="9">
        <v>44531</v>
      </c>
      <c r="B142" s="131">
        <v>20804.68700908</v>
      </c>
      <c r="C142" s="23">
        <v>92.210533070000011</v>
      </c>
      <c r="D142" s="131">
        <v>17.777633469999998</v>
      </c>
      <c r="E142" s="131">
        <v>74.432899599999999</v>
      </c>
      <c r="F142" s="131">
        <v>37.924143819999998</v>
      </c>
      <c r="G142" s="131">
        <v>36.315364460000005</v>
      </c>
      <c r="H142" s="131">
        <v>1.60877936</v>
      </c>
      <c r="I142" s="131">
        <v>6846.43861681</v>
      </c>
      <c r="J142" s="131">
        <v>1048.3054702100001</v>
      </c>
      <c r="K142" s="131">
        <v>5798.1331465999992</v>
      </c>
      <c r="L142" s="131">
        <v>13828.113715380001</v>
      </c>
      <c r="M142" s="131">
        <v>13456.729457190002</v>
      </c>
      <c r="N142" s="131">
        <v>371.38425818999997</v>
      </c>
      <c r="O142" s="131">
        <v>-22.979236289999999</v>
      </c>
      <c r="P142" s="131">
        <v>37.765270169999994</v>
      </c>
      <c r="Q142" s="23"/>
      <c r="R142" s="23"/>
      <c r="S142" s="23"/>
      <c r="T142" s="23"/>
      <c r="U142" s="23"/>
      <c r="V142" s="23"/>
    </row>
    <row r="143" spans="1:22" hidden="1" outlineLevel="1">
      <c r="A143" s="9">
        <v>44562</v>
      </c>
      <c r="B143" s="131">
        <v>19036.31597064</v>
      </c>
      <c r="C143" s="23">
        <v>87.705273979999987</v>
      </c>
      <c r="D143" s="131">
        <v>18.147595889999998</v>
      </c>
      <c r="E143" s="131">
        <v>69.557678089999996</v>
      </c>
      <c r="F143" s="131">
        <v>157.83112076999998</v>
      </c>
      <c r="G143" s="131">
        <v>64.789630470000006</v>
      </c>
      <c r="H143" s="131">
        <v>93.041490299999992</v>
      </c>
      <c r="I143" s="131">
        <v>5584.7582785800005</v>
      </c>
      <c r="J143" s="131">
        <v>799.32238199999995</v>
      </c>
      <c r="K143" s="131">
        <v>4785.4358965800002</v>
      </c>
      <c r="L143" s="131">
        <v>13206.021297309999</v>
      </c>
      <c r="M143" s="131">
        <v>12828.13030282</v>
      </c>
      <c r="N143" s="131">
        <v>377.89099449000003</v>
      </c>
      <c r="O143" s="131">
        <v>-6.8519055</v>
      </c>
      <c r="P143" s="131">
        <v>36.161525099999999</v>
      </c>
      <c r="Q143" s="23"/>
      <c r="R143" s="23"/>
      <c r="S143" s="23"/>
      <c r="T143" s="23"/>
      <c r="U143" s="23"/>
      <c r="V143" s="23"/>
    </row>
    <row r="144" spans="1:22" hidden="1" outlineLevel="1">
      <c r="A144" s="9">
        <v>44593</v>
      </c>
      <c r="B144" s="131">
        <v>18915.302440039999</v>
      </c>
      <c r="C144" s="23">
        <v>84.365151150000003</v>
      </c>
      <c r="D144" s="131">
        <v>19.962611949999999</v>
      </c>
      <c r="E144" s="131">
        <v>64.402539199999993</v>
      </c>
      <c r="F144" s="131">
        <v>95.041234239999994</v>
      </c>
      <c r="G144" s="131">
        <v>67.237190799999993</v>
      </c>
      <c r="H144" s="131">
        <v>27.804043439999997</v>
      </c>
      <c r="I144" s="131">
        <v>6374.7983846600009</v>
      </c>
      <c r="J144" s="131">
        <v>1204.7021943899997</v>
      </c>
      <c r="K144" s="131">
        <v>5170.0961902700001</v>
      </c>
      <c r="L144" s="131">
        <v>12361.09766999</v>
      </c>
      <c r="M144" s="131">
        <v>12037.486361339999</v>
      </c>
      <c r="N144" s="131">
        <v>323.61130865000001</v>
      </c>
      <c r="O144" s="131">
        <v>-6.9202458299999998</v>
      </c>
      <c r="P144" s="131">
        <v>45.511085950000002</v>
      </c>
      <c r="Q144" s="23"/>
      <c r="R144" s="23"/>
      <c r="S144" s="23"/>
      <c r="T144" s="23"/>
      <c r="U144" s="23"/>
      <c r="V144" s="23"/>
    </row>
    <row r="145" spans="1:22" hidden="1" outlineLevel="1">
      <c r="A145" s="9">
        <v>44621</v>
      </c>
      <c r="B145" s="131">
        <v>19628.349773559999</v>
      </c>
      <c r="C145" s="23">
        <v>80.012181379999987</v>
      </c>
      <c r="D145" s="131">
        <v>17.856222689999999</v>
      </c>
      <c r="E145" s="131">
        <v>62.155958690000006</v>
      </c>
      <c r="F145" s="131">
        <v>87.514610020000006</v>
      </c>
      <c r="G145" s="131">
        <v>60.148008719999993</v>
      </c>
      <c r="H145" s="131">
        <v>27.366601299999999</v>
      </c>
      <c r="I145" s="131">
        <v>6419.0388115300011</v>
      </c>
      <c r="J145" s="131">
        <v>1318.1790876800001</v>
      </c>
      <c r="K145" s="131">
        <v>5100.8597238499997</v>
      </c>
      <c r="L145" s="131">
        <v>13041.784170630001</v>
      </c>
      <c r="M145" s="131">
        <v>12747.536030339999</v>
      </c>
      <c r="N145" s="131">
        <v>294.24814028999998</v>
      </c>
      <c r="O145" s="131">
        <v>-3.14194554</v>
      </c>
      <c r="P145" s="131">
        <v>46.220368469999997</v>
      </c>
      <c r="Q145" s="23"/>
      <c r="R145" s="23"/>
      <c r="S145" s="23"/>
      <c r="T145" s="23"/>
      <c r="U145" s="23"/>
      <c r="V145" s="23"/>
    </row>
    <row r="146" spans="1:22" hidden="1" outlineLevel="1">
      <c r="A146" s="9">
        <v>44652</v>
      </c>
      <c r="B146" s="131">
        <v>20352.398416110002</v>
      </c>
      <c r="C146" s="23">
        <v>81.239687560000007</v>
      </c>
      <c r="D146" s="131">
        <v>16.9613002</v>
      </c>
      <c r="E146" s="131">
        <v>64.278387359999996</v>
      </c>
      <c r="F146" s="131">
        <v>102.01477666000001</v>
      </c>
      <c r="G146" s="131">
        <v>68.027774989999998</v>
      </c>
      <c r="H146" s="131">
        <v>33.987001669999998</v>
      </c>
      <c r="I146" s="131">
        <v>6632.3787369400006</v>
      </c>
      <c r="J146" s="131">
        <v>1333.34724579</v>
      </c>
      <c r="K146" s="131">
        <v>5299.03149115</v>
      </c>
      <c r="L146" s="131">
        <v>13536.765214949999</v>
      </c>
      <c r="M146" s="131">
        <v>13255.649044539998</v>
      </c>
      <c r="N146" s="131">
        <v>281.11617041</v>
      </c>
      <c r="O146" s="131">
        <v>1.0750626699999999</v>
      </c>
      <c r="P146" s="131">
        <v>26.893572280000001</v>
      </c>
      <c r="Q146" s="23"/>
      <c r="R146" s="23"/>
      <c r="S146" s="23"/>
      <c r="T146" s="23"/>
      <c r="U146" s="23"/>
      <c r="V146" s="23"/>
    </row>
    <row r="147" spans="1:22" hidden="1" outlineLevel="1">
      <c r="A147" s="9">
        <v>44682</v>
      </c>
      <c r="B147" s="131">
        <v>21163.35006026</v>
      </c>
      <c r="C147" s="23">
        <v>82.139527170000008</v>
      </c>
      <c r="D147" s="131">
        <v>18.14270634</v>
      </c>
      <c r="E147" s="131">
        <v>63.996820829999997</v>
      </c>
      <c r="F147" s="131">
        <v>102.05134280999999</v>
      </c>
      <c r="G147" s="131">
        <v>74.83027611</v>
      </c>
      <c r="H147" s="131">
        <v>27.221066699999998</v>
      </c>
      <c r="I147" s="131">
        <v>6806.5683053399998</v>
      </c>
      <c r="J147" s="131">
        <v>1320.2360051400001</v>
      </c>
      <c r="K147" s="131">
        <v>5486.3323001999997</v>
      </c>
      <c r="L147" s="131">
        <v>14172.59088494</v>
      </c>
      <c r="M147" s="131">
        <v>13854.617245770001</v>
      </c>
      <c r="N147" s="131">
        <v>317.97363916999996</v>
      </c>
      <c r="O147" s="131">
        <v>-6.8482743399999997</v>
      </c>
      <c r="P147" s="131">
        <v>24.094729909999998</v>
      </c>
      <c r="Q147" s="23"/>
      <c r="R147" s="23"/>
      <c r="S147" s="23"/>
      <c r="T147" s="23"/>
      <c r="U147" s="23"/>
      <c r="V147" s="23"/>
    </row>
    <row r="148" spans="1:22" hidden="1" outlineLevel="1">
      <c r="A148" s="9">
        <v>44713</v>
      </c>
      <c r="B148" s="131">
        <v>21616.065604200001</v>
      </c>
      <c r="C148" s="23">
        <v>77.476189879999993</v>
      </c>
      <c r="D148" s="131">
        <v>19.609893589999999</v>
      </c>
      <c r="E148" s="131">
        <v>57.866296290000001</v>
      </c>
      <c r="F148" s="131">
        <v>103.67902201000001</v>
      </c>
      <c r="G148" s="131">
        <v>76.821919800000003</v>
      </c>
      <c r="H148" s="131">
        <v>26.857102210000001</v>
      </c>
      <c r="I148" s="131">
        <v>6607.7358264900013</v>
      </c>
      <c r="J148" s="131">
        <v>1228.3856792200002</v>
      </c>
      <c r="K148" s="131">
        <v>5379.35014727</v>
      </c>
      <c r="L148" s="131">
        <v>14827.174565820002</v>
      </c>
      <c r="M148" s="131">
        <v>14503.750915199998</v>
      </c>
      <c r="N148" s="131">
        <v>323.42365061999999</v>
      </c>
      <c r="O148" s="131">
        <v>8.7017780499999997</v>
      </c>
      <c r="P148" s="131">
        <v>24.6314919</v>
      </c>
      <c r="Q148" s="23"/>
      <c r="R148" s="23"/>
      <c r="S148" s="23"/>
      <c r="T148" s="23"/>
      <c r="U148" s="23"/>
      <c r="V148" s="23"/>
    </row>
    <row r="149" spans="1:22" hidden="1" outlineLevel="1">
      <c r="A149" s="9">
        <v>44743</v>
      </c>
      <c r="B149" s="131">
        <v>22597.665496109999</v>
      </c>
      <c r="C149" s="23">
        <v>78.131775640000001</v>
      </c>
      <c r="D149" s="131">
        <v>24.4090773</v>
      </c>
      <c r="E149" s="131">
        <v>53.722698340000001</v>
      </c>
      <c r="F149" s="131">
        <v>101.89784004000001</v>
      </c>
      <c r="G149" s="131">
        <v>74.655114920000003</v>
      </c>
      <c r="H149" s="131">
        <v>27.242725119999999</v>
      </c>
      <c r="I149" s="131">
        <v>6549.1480888200003</v>
      </c>
      <c r="J149" s="131">
        <v>1119.4601123</v>
      </c>
      <c r="K149" s="131">
        <v>5429.6879765200001</v>
      </c>
      <c r="L149" s="131">
        <v>15868.487791610001</v>
      </c>
      <c r="M149" s="131">
        <v>15563.038226500001</v>
      </c>
      <c r="N149" s="131">
        <v>305.44956510999998</v>
      </c>
      <c r="O149" s="131">
        <v>7.1010864600000003</v>
      </c>
      <c r="P149" s="131">
        <v>38.163311930000006</v>
      </c>
      <c r="Q149" s="23"/>
      <c r="R149" s="23"/>
      <c r="S149" s="23"/>
      <c r="T149" s="23"/>
      <c r="U149" s="23"/>
      <c r="V149" s="23"/>
    </row>
    <row r="150" spans="1:22" hidden="1" outlineLevel="1">
      <c r="A150" s="9">
        <v>44774</v>
      </c>
      <c r="B150" s="131">
        <v>23563.471622000001</v>
      </c>
      <c r="C150" s="23">
        <v>77.918298039999996</v>
      </c>
      <c r="D150" s="131">
        <v>25.39699616</v>
      </c>
      <c r="E150" s="131">
        <v>52.521301880000003</v>
      </c>
      <c r="F150" s="131">
        <v>107.22573491999998</v>
      </c>
      <c r="G150" s="131">
        <v>78.950053019999999</v>
      </c>
      <c r="H150" s="131">
        <v>28.275681899999999</v>
      </c>
      <c r="I150" s="131">
        <v>6418.8003648299991</v>
      </c>
      <c r="J150" s="131">
        <v>1209.58908511</v>
      </c>
      <c r="K150" s="131">
        <v>5209.2112797199998</v>
      </c>
      <c r="L150" s="131">
        <v>16959.52722421</v>
      </c>
      <c r="M150" s="131">
        <v>16599.738818179998</v>
      </c>
      <c r="N150" s="131">
        <v>359.78840602999998</v>
      </c>
      <c r="O150" s="131">
        <v>-3.8844215299999996</v>
      </c>
      <c r="P150" s="131">
        <v>31.480644940000001</v>
      </c>
      <c r="Q150" s="23"/>
      <c r="R150" s="23"/>
      <c r="S150" s="23"/>
      <c r="T150" s="23"/>
      <c r="U150" s="23"/>
      <c r="V150" s="23"/>
    </row>
    <row r="151" spans="1:22" hidden="1" outlineLevel="1">
      <c r="A151" s="9">
        <v>44805</v>
      </c>
      <c r="B151" s="131">
        <v>23860.981272100002</v>
      </c>
      <c r="C151" s="23">
        <v>74.942941560000008</v>
      </c>
      <c r="D151" s="131">
        <v>25.841398850000004</v>
      </c>
      <c r="E151" s="131">
        <v>49.101542710000004</v>
      </c>
      <c r="F151" s="131">
        <v>104.26693504000001</v>
      </c>
      <c r="G151" s="131">
        <v>76.754331870000001</v>
      </c>
      <c r="H151" s="131">
        <v>27.512603169999998</v>
      </c>
      <c r="I151" s="131">
        <v>6702.3876585999988</v>
      </c>
      <c r="J151" s="131">
        <v>1230.41379665</v>
      </c>
      <c r="K151" s="131">
        <v>5471.9738619499994</v>
      </c>
      <c r="L151" s="131">
        <v>16979.383736900003</v>
      </c>
      <c r="M151" s="131">
        <v>16586.929841100002</v>
      </c>
      <c r="N151" s="131">
        <v>392.45389580000005</v>
      </c>
      <c r="O151" s="131">
        <v>-47.817130650000003</v>
      </c>
      <c r="P151" s="131">
        <v>27.845460250000002</v>
      </c>
      <c r="Q151" s="23"/>
      <c r="R151" s="23"/>
      <c r="S151" s="23"/>
      <c r="T151" s="23"/>
      <c r="U151" s="23"/>
      <c r="V151" s="23"/>
    </row>
    <row r="152" spans="1:22" hidden="1" outlineLevel="1">
      <c r="A152" s="9">
        <v>44835</v>
      </c>
      <c r="B152" s="131">
        <v>24848.091145300001</v>
      </c>
      <c r="C152" s="23">
        <v>75.018302399999996</v>
      </c>
      <c r="D152" s="131">
        <v>27.880601680000002</v>
      </c>
      <c r="E152" s="131">
        <v>47.137700719999998</v>
      </c>
      <c r="F152" s="131">
        <v>104.82454021000001</v>
      </c>
      <c r="G152" s="131">
        <v>77.179709870000011</v>
      </c>
      <c r="H152" s="131">
        <v>27.644830340000002</v>
      </c>
      <c r="I152" s="131">
        <v>7235.0905570300001</v>
      </c>
      <c r="J152" s="131">
        <v>1221.7802520600001</v>
      </c>
      <c r="K152" s="131">
        <v>6013.3103049700003</v>
      </c>
      <c r="L152" s="131">
        <v>17433.157745659999</v>
      </c>
      <c r="M152" s="131">
        <v>17071.286352749998</v>
      </c>
      <c r="N152" s="131">
        <v>361.87139291000005</v>
      </c>
      <c r="O152" s="131">
        <v>9.095542</v>
      </c>
      <c r="P152" s="131">
        <v>33.202416839999998</v>
      </c>
      <c r="Q152" s="23"/>
      <c r="R152" s="23"/>
      <c r="S152" s="23"/>
      <c r="T152" s="23"/>
      <c r="U152" s="23"/>
      <c r="V152" s="23"/>
    </row>
    <row r="153" spans="1:22" hidden="1" outlineLevel="1">
      <c r="A153" s="9">
        <v>44866</v>
      </c>
      <c r="B153" s="131">
        <v>25103.500586270002</v>
      </c>
      <c r="C153" s="23">
        <v>82.150094530000004</v>
      </c>
      <c r="D153" s="131">
        <v>31.444295879999999</v>
      </c>
      <c r="E153" s="131">
        <v>50.705798649999998</v>
      </c>
      <c r="F153" s="131">
        <v>106.71475845000001</v>
      </c>
      <c r="G153" s="131">
        <v>77.817304979999989</v>
      </c>
      <c r="H153" s="131">
        <v>28.897453469999999</v>
      </c>
      <c r="I153" s="131">
        <v>6872.4656393299992</v>
      </c>
      <c r="J153" s="131">
        <v>1169.8761732300002</v>
      </c>
      <c r="K153" s="131">
        <v>5702.5894660999993</v>
      </c>
      <c r="L153" s="131">
        <v>18042.170093960005</v>
      </c>
      <c r="M153" s="131">
        <v>17688.525257180001</v>
      </c>
      <c r="N153" s="131">
        <v>353.64483677999999</v>
      </c>
      <c r="O153" s="131">
        <v>10.84943854</v>
      </c>
      <c r="P153" s="131">
        <v>29.387402819999998</v>
      </c>
      <c r="Q153" s="23"/>
      <c r="R153" s="23"/>
      <c r="S153" s="23"/>
      <c r="T153" s="23"/>
      <c r="U153" s="23"/>
      <c r="V153" s="23"/>
    </row>
    <row r="154" spans="1:22" hidden="1" outlineLevel="1">
      <c r="A154" s="9">
        <v>44896</v>
      </c>
      <c r="B154" s="131">
        <v>26589.300198429999</v>
      </c>
      <c r="C154" s="23">
        <v>85.197962840000017</v>
      </c>
      <c r="D154" s="131">
        <v>31.052016269999999</v>
      </c>
      <c r="E154" s="131">
        <v>54.145946570000007</v>
      </c>
      <c r="F154" s="131">
        <v>101.98797201999999</v>
      </c>
      <c r="G154" s="131">
        <v>80.733876600000002</v>
      </c>
      <c r="H154" s="131">
        <v>21.254095419999999</v>
      </c>
      <c r="I154" s="131">
        <v>7541.3768679000004</v>
      </c>
      <c r="J154" s="131">
        <v>1287.1890852900001</v>
      </c>
      <c r="K154" s="131">
        <v>6254.1877826100008</v>
      </c>
      <c r="L154" s="131">
        <v>18860.737395669996</v>
      </c>
      <c r="M154" s="131">
        <v>18488.528396100002</v>
      </c>
      <c r="N154" s="131">
        <v>372.20899956999995</v>
      </c>
      <c r="O154" s="131">
        <v>0.63211306999999994</v>
      </c>
      <c r="P154" s="131">
        <v>30.758894529999999</v>
      </c>
      <c r="Q154" s="23"/>
      <c r="R154" s="23"/>
      <c r="S154" s="23"/>
      <c r="T154" s="23"/>
      <c r="U154" s="23"/>
      <c r="V154" s="23"/>
    </row>
    <row r="155" spans="1:22" hidden="1" outlineLevel="1">
      <c r="A155" s="9">
        <v>44927</v>
      </c>
      <c r="B155" s="131">
        <v>26203.490175300001</v>
      </c>
      <c r="C155" s="23">
        <v>86.965182989999988</v>
      </c>
      <c r="D155" s="131">
        <v>34.38044507</v>
      </c>
      <c r="E155" s="131">
        <v>52.584737920000002</v>
      </c>
      <c r="F155" s="131">
        <v>109.28194528</v>
      </c>
      <c r="G155" s="131">
        <v>87.52080543999999</v>
      </c>
      <c r="H155" s="131">
        <v>21.761139839999998</v>
      </c>
      <c r="I155" s="131">
        <v>7383.837827450001</v>
      </c>
      <c r="J155" s="131">
        <v>1245.16421365</v>
      </c>
      <c r="K155" s="131">
        <v>6138.6736137999997</v>
      </c>
      <c r="L155" s="131">
        <v>18623.40521958</v>
      </c>
      <c r="M155" s="131">
        <v>18218.58896555</v>
      </c>
      <c r="N155" s="131">
        <v>404.81625402999993</v>
      </c>
      <c r="O155" s="131">
        <v>0.28052888000000004</v>
      </c>
      <c r="P155" s="131">
        <v>30.540793040000001</v>
      </c>
      <c r="Q155" s="23"/>
      <c r="R155" s="23"/>
      <c r="S155" s="23"/>
      <c r="T155" s="23"/>
      <c r="U155" s="23"/>
      <c r="V155" s="23"/>
    </row>
    <row r="156" spans="1:22" hidden="1" outlineLevel="1">
      <c r="A156" s="9">
        <v>44958</v>
      </c>
      <c r="B156" s="131">
        <v>26622.022919200001</v>
      </c>
      <c r="C156" s="23">
        <v>92.060269640000001</v>
      </c>
      <c r="D156" s="131">
        <v>38.392053259999997</v>
      </c>
      <c r="E156" s="131">
        <v>53.668216379999997</v>
      </c>
      <c r="F156" s="131">
        <v>89.298599889999991</v>
      </c>
      <c r="G156" s="131">
        <v>65.984469779999998</v>
      </c>
      <c r="H156" s="131">
        <v>23.314130110000001</v>
      </c>
      <c r="I156" s="131">
        <v>7649.9278372600002</v>
      </c>
      <c r="J156" s="131">
        <v>1541.53994605</v>
      </c>
      <c r="K156" s="131">
        <v>6108.387891209999</v>
      </c>
      <c r="L156" s="131">
        <v>18790.73621241</v>
      </c>
      <c r="M156" s="131">
        <v>18402.916609710002</v>
      </c>
      <c r="N156" s="131">
        <v>387.81960270000002</v>
      </c>
      <c r="O156" s="131">
        <v>5.3574630000000001</v>
      </c>
      <c r="P156" s="131">
        <v>22.81746098</v>
      </c>
      <c r="Q156" s="23"/>
      <c r="R156" s="23"/>
      <c r="S156" s="23"/>
      <c r="T156" s="23"/>
      <c r="U156" s="23"/>
      <c r="V156" s="23"/>
    </row>
    <row r="157" spans="1:22" hidden="1" outlineLevel="1">
      <c r="A157" s="9">
        <v>44986</v>
      </c>
      <c r="B157" s="131">
        <v>26809.457351780002</v>
      </c>
      <c r="C157" s="23">
        <v>97.705608439999992</v>
      </c>
      <c r="D157" s="131">
        <v>38.85264068</v>
      </c>
      <c r="E157" s="131">
        <v>58.852967759999999</v>
      </c>
      <c r="F157" s="131">
        <v>90.906724660000009</v>
      </c>
      <c r="G157" s="131">
        <v>67.927211639999996</v>
      </c>
      <c r="H157" s="131">
        <v>22.979513019999999</v>
      </c>
      <c r="I157" s="131">
        <v>7860.9115636200004</v>
      </c>
      <c r="J157" s="131">
        <v>1468.2522897700001</v>
      </c>
      <c r="K157" s="131">
        <v>6392.6592738500003</v>
      </c>
      <c r="L157" s="131">
        <v>18759.93345506</v>
      </c>
      <c r="M157" s="131">
        <v>18353.270307589999</v>
      </c>
      <c r="N157" s="131">
        <v>406.66314747000001</v>
      </c>
      <c r="O157" s="131">
        <v>-0.24185647999999998</v>
      </c>
      <c r="P157" s="131">
        <v>22.421841569999998</v>
      </c>
      <c r="Q157" s="23"/>
      <c r="R157" s="23"/>
      <c r="S157" s="23"/>
      <c r="T157" s="23"/>
      <c r="U157" s="23"/>
      <c r="V157" s="23"/>
    </row>
    <row r="158" spans="1:22" hidden="1" outlineLevel="1">
      <c r="A158" s="9">
        <v>45017</v>
      </c>
      <c r="B158" s="131">
        <v>27563.171703280001</v>
      </c>
      <c r="C158" s="23">
        <v>110.67221062</v>
      </c>
      <c r="D158" s="131">
        <v>40.564109829999992</v>
      </c>
      <c r="E158" s="131">
        <v>70.108100789999995</v>
      </c>
      <c r="F158" s="131">
        <v>99.888802619999993</v>
      </c>
      <c r="G158" s="131">
        <v>76.318481519999992</v>
      </c>
      <c r="H158" s="131">
        <v>23.570321100000001</v>
      </c>
      <c r="I158" s="131">
        <v>8417.0710440900002</v>
      </c>
      <c r="J158" s="131">
        <v>1548.9116045600001</v>
      </c>
      <c r="K158" s="131">
        <v>6868.1594395299999</v>
      </c>
      <c r="L158" s="131">
        <v>18935.539645949997</v>
      </c>
      <c r="M158" s="131">
        <v>18502.11672002</v>
      </c>
      <c r="N158" s="131">
        <v>433.42292593000002</v>
      </c>
      <c r="O158" s="131">
        <v>-1.2459026799999999</v>
      </c>
      <c r="P158" s="131">
        <v>23.125383380000002</v>
      </c>
      <c r="Q158" s="23"/>
      <c r="R158" s="23"/>
      <c r="S158" s="23"/>
      <c r="T158" s="23"/>
      <c r="U158" s="23"/>
      <c r="V158" s="23"/>
    </row>
    <row r="159" spans="1:22" hidden="1" outlineLevel="1">
      <c r="A159" s="9">
        <v>45047</v>
      </c>
      <c r="B159" s="131">
        <v>27925.881136330001</v>
      </c>
      <c r="C159" s="23">
        <v>114.45948195</v>
      </c>
      <c r="D159" s="131">
        <v>41.369003759999998</v>
      </c>
      <c r="E159" s="131">
        <v>73.090478189999999</v>
      </c>
      <c r="F159" s="131">
        <v>118.54326440999999</v>
      </c>
      <c r="G159" s="131">
        <v>79.411307340000008</v>
      </c>
      <c r="H159" s="131">
        <v>39.131957069999999</v>
      </c>
      <c r="I159" s="131">
        <v>8692.3902742600003</v>
      </c>
      <c r="J159" s="131">
        <v>1452.1323240299998</v>
      </c>
      <c r="K159" s="131">
        <v>7240.2579502299996</v>
      </c>
      <c r="L159" s="131">
        <v>19000.488115710003</v>
      </c>
      <c r="M159" s="131">
        <v>18553.357128260002</v>
      </c>
      <c r="N159" s="131">
        <v>447.13098744999996</v>
      </c>
      <c r="O159" s="131">
        <v>3.5126606699999998</v>
      </c>
      <c r="P159" s="131">
        <v>23.53682542</v>
      </c>
      <c r="Q159" s="23"/>
      <c r="R159" s="23"/>
      <c r="S159" s="23"/>
      <c r="T159" s="23"/>
      <c r="U159" s="23"/>
      <c r="V159" s="23"/>
    </row>
    <row r="160" spans="1:22" hidden="1" outlineLevel="1">
      <c r="A160" s="9">
        <v>45078</v>
      </c>
      <c r="B160" s="131">
        <v>28573.136305610002</v>
      </c>
      <c r="C160" s="23">
        <v>109.38177125999999</v>
      </c>
      <c r="D160" s="131">
        <v>39.087173140000004</v>
      </c>
      <c r="E160" s="131">
        <v>70.294598120000003</v>
      </c>
      <c r="F160" s="131">
        <v>167.47598567</v>
      </c>
      <c r="G160" s="131">
        <v>83.86823923</v>
      </c>
      <c r="H160" s="131">
        <v>83.60774644</v>
      </c>
      <c r="I160" s="131">
        <v>8694.9876200500003</v>
      </c>
      <c r="J160" s="131">
        <v>1384.75177502</v>
      </c>
      <c r="K160" s="131">
        <v>7310.2358450299989</v>
      </c>
      <c r="L160" s="131">
        <v>19601.290928630006</v>
      </c>
      <c r="M160" s="131">
        <v>19139.238420909998</v>
      </c>
      <c r="N160" s="131">
        <v>462.05250771999999</v>
      </c>
      <c r="O160" s="131">
        <v>-1.6204529300000001</v>
      </c>
      <c r="P160" s="131">
        <v>19.892340789999999</v>
      </c>
      <c r="Q160" s="23"/>
      <c r="R160" s="23"/>
      <c r="S160" s="23"/>
      <c r="T160" s="23"/>
      <c r="U160" s="23"/>
      <c r="V160" s="23"/>
    </row>
    <row r="161" spans="1:22" hidden="1" outlineLevel="1">
      <c r="A161" s="9">
        <v>45108</v>
      </c>
      <c r="B161" s="131">
        <v>29372.83267544</v>
      </c>
      <c r="C161" s="23">
        <v>121.06077667</v>
      </c>
      <c r="D161" s="131">
        <v>40.06845929</v>
      </c>
      <c r="E161" s="131">
        <v>80.992317379999989</v>
      </c>
      <c r="F161" s="131">
        <v>188.73198888000002</v>
      </c>
      <c r="G161" s="131">
        <v>83.970137190000003</v>
      </c>
      <c r="H161" s="131">
        <v>104.76185169</v>
      </c>
      <c r="I161" s="131">
        <v>9157.3594047099996</v>
      </c>
      <c r="J161" s="131">
        <v>1274.6055679499998</v>
      </c>
      <c r="K161" s="131">
        <v>7882.75383676</v>
      </c>
      <c r="L161" s="131">
        <v>19905.68050518</v>
      </c>
      <c r="M161" s="131">
        <v>19460.293578569999</v>
      </c>
      <c r="N161" s="131">
        <v>445.38692660999999</v>
      </c>
      <c r="O161" s="131">
        <v>2.4837923499999999</v>
      </c>
      <c r="P161" s="131">
        <v>19.840570939999999</v>
      </c>
      <c r="Q161" s="23"/>
      <c r="R161" s="23"/>
      <c r="S161" s="23"/>
      <c r="T161" s="23"/>
      <c r="U161" s="23"/>
      <c r="V161" s="23"/>
    </row>
    <row r="162" spans="1:22" hidden="1" outlineLevel="1">
      <c r="A162" s="9">
        <v>45139</v>
      </c>
      <c r="B162" s="131">
        <v>29761.547801410001</v>
      </c>
      <c r="C162" s="23">
        <v>134.32348343000001</v>
      </c>
      <c r="D162" s="131">
        <v>45.621102360000002</v>
      </c>
      <c r="E162" s="131">
        <v>88.702381070000001</v>
      </c>
      <c r="F162" s="131">
        <v>208.74184301</v>
      </c>
      <c r="G162" s="131">
        <v>93.201191859999994</v>
      </c>
      <c r="H162" s="131">
        <v>115.54065115</v>
      </c>
      <c r="I162" s="131">
        <v>9354.4267859899992</v>
      </c>
      <c r="J162" s="131">
        <v>1153.3939684500001</v>
      </c>
      <c r="K162" s="131">
        <v>8201.0328175399991</v>
      </c>
      <c r="L162" s="131">
        <v>20064.055688979999</v>
      </c>
      <c r="M162" s="131">
        <v>19563.746301029998</v>
      </c>
      <c r="N162" s="131">
        <v>500.30938794999997</v>
      </c>
      <c r="O162" s="131">
        <v>3.2055371699999999</v>
      </c>
      <c r="P162" s="131">
        <v>19.242377259999998</v>
      </c>
      <c r="Q162" s="23"/>
      <c r="R162" s="23"/>
      <c r="S162" s="23"/>
      <c r="T162" s="23"/>
      <c r="U162" s="23"/>
      <c r="V162" s="23"/>
    </row>
    <row r="163" spans="1:22" hidden="1" outlineLevel="1">
      <c r="A163" s="9">
        <v>45170</v>
      </c>
      <c r="B163" s="131">
        <v>30510.14858157</v>
      </c>
      <c r="C163" s="23">
        <v>206.05278831999999</v>
      </c>
      <c r="D163" s="131">
        <v>120.43168329</v>
      </c>
      <c r="E163" s="131">
        <v>85.62110503000001</v>
      </c>
      <c r="F163" s="131">
        <v>122.61298429999999</v>
      </c>
      <c r="G163" s="131">
        <v>98.972964310000009</v>
      </c>
      <c r="H163" s="131">
        <v>23.640019989999999</v>
      </c>
      <c r="I163" s="131">
        <v>9351.3469510799987</v>
      </c>
      <c r="J163" s="131">
        <v>1375.4439129099999</v>
      </c>
      <c r="K163" s="131">
        <v>7975.9030381699995</v>
      </c>
      <c r="L163" s="131">
        <v>20830.135857870002</v>
      </c>
      <c r="M163" s="131">
        <v>20332.919723250001</v>
      </c>
      <c r="N163" s="131">
        <v>497.21613461999999</v>
      </c>
      <c r="O163" s="131">
        <v>10.617645639999999</v>
      </c>
      <c r="P163" s="131">
        <v>19.430041009999997</v>
      </c>
      <c r="Q163" s="23"/>
      <c r="R163" s="23"/>
      <c r="S163" s="23"/>
      <c r="T163" s="23"/>
      <c r="U163" s="23"/>
      <c r="V163" s="23"/>
    </row>
    <row r="164" spans="1:22" hidden="1" outlineLevel="1">
      <c r="A164" s="9">
        <v>45200</v>
      </c>
      <c r="B164" s="131">
        <v>30251.517758819999</v>
      </c>
      <c r="C164" s="23">
        <v>193.48384828999997</v>
      </c>
      <c r="D164" s="131">
        <v>106.12846936</v>
      </c>
      <c r="E164" s="131">
        <v>87.355378930000001</v>
      </c>
      <c r="F164" s="131">
        <v>127.16461128</v>
      </c>
      <c r="G164" s="131">
        <v>103.24509569999999</v>
      </c>
      <c r="H164" s="131">
        <v>23.919515579999999</v>
      </c>
      <c r="I164" s="131">
        <v>9018.8385615499992</v>
      </c>
      <c r="J164" s="131">
        <v>1273.80829423</v>
      </c>
      <c r="K164" s="131">
        <v>7745.0302673200003</v>
      </c>
      <c r="L164" s="131">
        <v>20912.030737699999</v>
      </c>
      <c r="M164" s="131">
        <v>20395.52678833</v>
      </c>
      <c r="N164" s="131">
        <v>516.50394936999999</v>
      </c>
      <c r="O164" s="131">
        <v>4.41858986</v>
      </c>
      <c r="P164" s="131">
        <v>19.363049159999999</v>
      </c>
      <c r="Q164" s="23"/>
      <c r="R164" s="23"/>
      <c r="S164" s="23"/>
      <c r="T164" s="23"/>
      <c r="U164" s="23"/>
      <c r="V164" s="23"/>
    </row>
    <row r="165" spans="1:22" hidden="1" outlineLevel="1">
      <c r="A165" s="9">
        <v>45231</v>
      </c>
      <c r="B165" s="131">
        <v>31004.377595620001</v>
      </c>
      <c r="C165" s="23">
        <v>172.16158542000002</v>
      </c>
      <c r="D165" s="131">
        <v>74.520170269999994</v>
      </c>
      <c r="E165" s="131">
        <v>97.64141515</v>
      </c>
      <c r="F165" s="131">
        <v>130.86974106</v>
      </c>
      <c r="G165" s="131">
        <v>98.688317219999988</v>
      </c>
      <c r="H165" s="131">
        <v>32.181423840000001</v>
      </c>
      <c r="I165" s="131">
        <v>9180.0167365699999</v>
      </c>
      <c r="J165" s="131">
        <v>1523.14873063</v>
      </c>
      <c r="K165" s="131">
        <v>7656.8680059399994</v>
      </c>
      <c r="L165" s="131">
        <v>21521.329532570002</v>
      </c>
      <c r="M165" s="131">
        <v>20974.057168850002</v>
      </c>
      <c r="N165" s="131">
        <v>547.27236372000004</v>
      </c>
      <c r="O165" s="131">
        <v>3.78225217</v>
      </c>
      <c r="P165" s="131">
        <v>21.240639979999997</v>
      </c>
      <c r="Q165" s="23"/>
      <c r="R165" s="23"/>
      <c r="S165" s="23"/>
      <c r="T165" s="23"/>
      <c r="U165" s="23"/>
      <c r="V165" s="23"/>
    </row>
    <row r="166" spans="1:22" hidden="1" outlineLevel="1">
      <c r="A166" s="9">
        <v>45261</v>
      </c>
      <c r="B166" s="131">
        <v>31850.735409630001</v>
      </c>
      <c r="C166" s="23">
        <v>169.22240421999999</v>
      </c>
      <c r="D166" s="131">
        <v>79.670790039999986</v>
      </c>
      <c r="E166" s="131">
        <v>89.551614179999987</v>
      </c>
      <c r="F166" s="131">
        <v>151.08756830999999</v>
      </c>
      <c r="G166" s="131">
        <v>106.9370646</v>
      </c>
      <c r="H166" s="131">
        <v>44.150503709999995</v>
      </c>
      <c r="I166" s="131">
        <v>9360.5744263800007</v>
      </c>
      <c r="J166" s="131">
        <v>1272.57892535</v>
      </c>
      <c r="K166" s="131">
        <v>8087.99550103</v>
      </c>
      <c r="L166" s="131">
        <v>22169.851010720002</v>
      </c>
      <c r="M166" s="131">
        <v>21619.351443849999</v>
      </c>
      <c r="N166" s="131">
        <v>550.49956687000008</v>
      </c>
      <c r="O166" s="131">
        <v>3.6024187400000001</v>
      </c>
      <c r="P166" s="131">
        <v>20.095566499999997</v>
      </c>
      <c r="Q166" s="23"/>
      <c r="R166" s="23"/>
      <c r="S166" s="23"/>
      <c r="T166" s="23"/>
      <c r="U166" s="23"/>
      <c r="V166" s="23"/>
    </row>
    <row r="167" spans="1:22" hidden="1" outlineLevel="1">
      <c r="A167" s="9">
        <v>45292</v>
      </c>
      <c r="B167" s="131">
        <v>31430.773721580001</v>
      </c>
      <c r="C167" s="23">
        <v>187.35209772000002</v>
      </c>
      <c r="D167" s="131">
        <v>89.295153499999998</v>
      </c>
      <c r="E167" s="131">
        <v>98.056944219999991</v>
      </c>
      <c r="F167" s="131">
        <v>129.04534982000001</v>
      </c>
      <c r="G167" s="131">
        <v>93.80316538999999</v>
      </c>
      <c r="H167" s="131">
        <v>35.242184429999995</v>
      </c>
      <c r="I167" s="131">
        <v>9830.2026085500001</v>
      </c>
      <c r="J167" s="131">
        <v>1559.3668125900001</v>
      </c>
      <c r="K167" s="131">
        <v>8270.8357959599998</v>
      </c>
      <c r="L167" s="131">
        <v>21284.173665489998</v>
      </c>
      <c r="M167" s="131">
        <v>20704.51980962</v>
      </c>
      <c r="N167" s="131">
        <v>579.65385587000003</v>
      </c>
      <c r="O167" s="131">
        <v>5.6262144900000006</v>
      </c>
      <c r="P167" s="131">
        <v>21.201814460000001</v>
      </c>
      <c r="Q167" s="23"/>
      <c r="R167" s="23"/>
      <c r="S167" s="23"/>
      <c r="T167" s="23"/>
      <c r="U167" s="23"/>
      <c r="V167" s="23"/>
    </row>
    <row r="168" spans="1:22" hidden="1" outlineLevel="1">
      <c r="A168" s="9">
        <v>45323</v>
      </c>
      <c r="B168" s="131">
        <v>32413.114622410001</v>
      </c>
      <c r="C168" s="23">
        <v>200.49232918999999</v>
      </c>
      <c r="D168" s="131">
        <v>99.229487180000007</v>
      </c>
      <c r="E168" s="131">
        <v>101.26284201</v>
      </c>
      <c r="F168" s="131">
        <v>128.32460442999999</v>
      </c>
      <c r="G168" s="131">
        <v>93.52482676999999</v>
      </c>
      <c r="H168" s="131">
        <v>34.799777659999997</v>
      </c>
      <c r="I168" s="131">
        <v>10521.89880486</v>
      </c>
      <c r="J168" s="131">
        <v>2290.4068872100001</v>
      </c>
      <c r="K168" s="131">
        <v>8231.4919176500007</v>
      </c>
      <c r="L168" s="131">
        <v>21562.39888393</v>
      </c>
      <c r="M168" s="131">
        <v>20951.473344260001</v>
      </c>
      <c r="N168" s="131">
        <v>610.92553967000003</v>
      </c>
      <c r="O168" s="131">
        <v>4.6843278799999997</v>
      </c>
      <c r="P168" s="131">
        <v>23.444416910000001</v>
      </c>
      <c r="Q168" s="23"/>
      <c r="R168" s="23"/>
      <c r="S168" s="23"/>
      <c r="T168" s="23"/>
      <c r="U168" s="23"/>
      <c r="V168" s="23"/>
    </row>
    <row r="169" spans="1:22">
      <c r="A169" s="9">
        <v>45352</v>
      </c>
      <c r="B169" s="131">
        <v>33079.303269429998</v>
      </c>
      <c r="C169" s="23">
        <v>197.87510383</v>
      </c>
      <c r="D169" s="131">
        <v>96.124310190000017</v>
      </c>
      <c r="E169" s="131">
        <v>101.75079364</v>
      </c>
      <c r="F169" s="131">
        <v>127.86996639</v>
      </c>
      <c r="G169" s="131">
        <v>89.316717640000007</v>
      </c>
      <c r="H169" s="131">
        <v>38.553248750000002</v>
      </c>
      <c r="I169" s="131">
        <v>10841.3673518</v>
      </c>
      <c r="J169" s="131">
        <v>2268.42145024</v>
      </c>
      <c r="K169" s="131">
        <v>8572.9459015599987</v>
      </c>
      <c r="L169" s="131">
        <v>21912.190847409998</v>
      </c>
      <c r="M169" s="131">
        <v>21308.70193983</v>
      </c>
      <c r="N169" s="131">
        <v>603.48890758000005</v>
      </c>
      <c r="O169" s="131">
        <v>3.93460571</v>
      </c>
      <c r="P169" s="131">
        <v>20.82854244</v>
      </c>
      <c r="Q169" s="23"/>
      <c r="R169" s="23"/>
      <c r="S169" s="23"/>
      <c r="T169" s="23"/>
      <c r="U169" s="23"/>
      <c r="V169" s="23"/>
    </row>
    <row r="170" spans="1:22">
      <c r="A170" s="9">
        <v>45383</v>
      </c>
      <c r="B170" s="131">
        <v>33434.624221090002</v>
      </c>
      <c r="C170" s="23">
        <v>196.15661283999998</v>
      </c>
      <c r="D170" s="131">
        <v>92.139399729999994</v>
      </c>
      <c r="E170" s="131">
        <v>104.01721311</v>
      </c>
      <c r="F170" s="131">
        <v>150.42734673999999</v>
      </c>
      <c r="G170" s="131">
        <v>102.22712471</v>
      </c>
      <c r="H170" s="131">
        <v>48.200222029999999</v>
      </c>
      <c r="I170" s="131">
        <v>10623.991192609999</v>
      </c>
      <c r="J170" s="131">
        <v>2051.4838081400003</v>
      </c>
      <c r="K170" s="131">
        <v>8572.50738447</v>
      </c>
      <c r="L170" s="131">
        <v>22464.049068899996</v>
      </c>
      <c r="M170" s="131">
        <v>21886.192148590002</v>
      </c>
      <c r="N170" s="131">
        <v>577.85692031000008</v>
      </c>
      <c r="O170" s="131">
        <v>7.0706060199999996</v>
      </c>
      <c r="P170" s="131">
        <v>23.992559190000001</v>
      </c>
      <c r="Q170" s="23"/>
      <c r="R170" s="23"/>
      <c r="S170" s="23"/>
      <c r="T170" s="23"/>
      <c r="U170" s="23"/>
      <c r="V170" s="23"/>
    </row>
    <row r="171" spans="1:22">
      <c r="A171" s="9">
        <v>45413</v>
      </c>
      <c r="B171" s="131">
        <v>34149.730242789999</v>
      </c>
      <c r="C171" s="23">
        <v>179.38163846</v>
      </c>
      <c r="D171" s="131">
        <v>87.853532850000008</v>
      </c>
      <c r="E171" s="131">
        <v>91.528105609999997</v>
      </c>
      <c r="F171" s="131">
        <v>145.58269355000002</v>
      </c>
      <c r="G171" s="131">
        <v>101.01399198</v>
      </c>
      <c r="H171" s="131">
        <v>44.568701570000002</v>
      </c>
      <c r="I171" s="131">
        <v>10958.063913370001</v>
      </c>
      <c r="J171" s="131">
        <v>1932.4215479699997</v>
      </c>
      <c r="K171" s="131">
        <v>9025.6423654000009</v>
      </c>
      <c r="L171" s="131">
        <v>22866.70199741</v>
      </c>
      <c r="M171" s="131">
        <v>22292.207464450003</v>
      </c>
      <c r="N171" s="131">
        <v>574.49453296000002</v>
      </c>
      <c r="O171" s="131">
        <v>4.5129389900000003</v>
      </c>
      <c r="P171" s="131">
        <v>23.994175470000002</v>
      </c>
      <c r="Q171" s="23"/>
      <c r="R171" s="23"/>
      <c r="S171" s="23"/>
      <c r="T171" s="23"/>
      <c r="U171" s="23"/>
      <c r="V171" s="23"/>
    </row>
    <row r="172" spans="1:22">
      <c r="A172" s="9">
        <v>45444</v>
      </c>
      <c r="B172" s="131">
        <v>34499.580046870004</v>
      </c>
      <c r="C172" s="23">
        <v>131.54135975</v>
      </c>
      <c r="D172" s="131">
        <v>51.23841616</v>
      </c>
      <c r="E172" s="131">
        <v>80.302943589999998</v>
      </c>
      <c r="F172" s="131">
        <v>149.79890725999999</v>
      </c>
      <c r="G172" s="131">
        <v>105.15209507</v>
      </c>
      <c r="H172" s="131">
        <v>44.646812190000006</v>
      </c>
      <c r="I172" s="131">
        <v>10622.08160648</v>
      </c>
      <c r="J172" s="131">
        <v>2224.6014413199996</v>
      </c>
      <c r="K172" s="131">
        <v>8397.480165160001</v>
      </c>
      <c r="L172" s="131">
        <v>23596.158173380001</v>
      </c>
      <c r="M172" s="131">
        <v>23036.7274383</v>
      </c>
      <c r="N172" s="131">
        <v>559.43073507999998</v>
      </c>
      <c r="O172" s="131">
        <v>8.5847472800000002</v>
      </c>
      <c r="P172" s="131">
        <v>23.447895590000002</v>
      </c>
      <c r="Q172" s="23"/>
      <c r="R172" s="23"/>
      <c r="S172" s="23"/>
      <c r="T172" s="23"/>
      <c r="U172" s="23"/>
      <c r="V172" s="23"/>
    </row>
    <row r="173" spans="1:22">
      <c r="A173" s="9">
        <v>45474</v>
      </c>
      <c r="B173" s="131">
        <v>35265.533199489997</v>
      </c>
      <c r="C173" s="23">
        <v>120.15144407000001</v>
      </c>
      <c r="D173" s="131">
        <v>53.934637370000004</v>
      </c>
      <c r="E173" s="131">
        <v>66.216806700000006</v>
      </c>
      <c r="F173" s="131">
        <v>141.27310162000001</v>
      </c>
      <c r="G173" s="131">
        <v>102.93945139</v>
      </c>
      <c r="H173" s="131">
        <v>38.333650229999996</v>
      </c>
      <c r="I173" s="131">
        <v>11582.223176490001</v>
      </c>
      <c r="J173" s="131">
        <v>2327.23527057</v>
      </c>
      <c r="K173" s="131">
        <v>9254.9879059200011</v>
      </c>
      <c r="L173" s="131">
        <v>23421.885477309999</v>
      </c>
      <c r="M173" s="131">
        <v>22857.783128589999</v>
      </c>
      <c r="N173" s="131">
        <v>564.10234872000001</v>
      </c>
      <c r="O173" s="131">
        <v>11.20863301</v>
      </c>
      <c r="P173" s="131">
        <v>22.74210854</v>
      </c>
      <c r="Q173" s="23"/>
      <c r="R173" s="23"/>
      <c r="S173" s="23"/>
      <c r="T173" s="23"/>
      <c r="U173" s="23"/>
      <c r="V173" s="23"/>
    </row>
    <row r="174" spans="1:22">
      <c r="A174" s="9">
        <v>45505</v>
      </c>
      <c r="B174" s="131">
        <v>36155.129630240001</v>
      </c>
      <c r="C174" s="23">
        <v>118.39990072000001</v>
      </c>
      <c r="D174" s="131">
        <v>55.814525269999997</v>
      </c>
      <c r="E174" s="131">
        <v>62.585375450000001</v>
      </c>
      <c r="F174" s="131">
        <v>147.40765475999999</v>
      </c>
      <c r="G174" s="131">
        <v>111.88118777</v>
      </c>
      <c r="H174" s="131">
        <v>35.526466990000003</v>
      </c>
      <c r="I174" s="131">
        <v>11831.062583070001</v>
      </c>
      <c r="J174" s="131">
        <v>2311.4787856799999</v>
      </c>
      <c r="K174" s="131">
        <v>9519.5837973899997</v>
      </c>
      <c r="L174" s="131">
        <v>24058.259491689998</v>
      </c>
      <c r="M174" s="131">
        <v>23440.48273385</v>
      </c>
      <c r="N174" s="131">
        <v>617.77675784000007</v>
      </c>
      <c r="O174" s="131">
        <v>5.7602236700000002</v>
      </c>
      <c r="P174" s="131">
        <v>20.85387806</v>
      </c>
      <c r="Q174" s="23"/>
      <c r="R174" s="23"/>
      <c r="S174" s="23"/>
      <c r="T174" s="23"/>
      <c r="U174" s="23"/>
      <c r="V174" s="23"/>
    </row>
    <row r="175" spans="1:22">
      <c r="A175" s="9">
        <v>45536</v>
      </c>
      <c r="B175" s="131">
        <v>35527.286376830001</v>
      </c>
      <c r="C175" s="23">
        <v>105.77534656</v>
      </c>
      <c r="D175" s="131">
        <v>48.376021889999997</v>
      </c>
      <c r="E175" s="131">
        <v>57.399324669999999</v>
      </c>
      <c r="F175" s="131">
        <v>160.47080473</v>
      </c>
      <c r="G175" s="131">
        <v>125.21353513</v>
      </c>
      <c r="H175" s="131">
        <v>35.257269600000001</v>
      </c>
      <c r="I175" s="131">
        <v>10898.287413990001</v>
      </c>
      <c r="J175" s="131">
        <v>1890.3436671400002</v>
      </c>
      <c r="K175" s="131">
        <v>9007.94374685</v>
      </c>
      <c r="L175" s="131">
        <v>24362.752811549999</v>
      </c>
      <c r="M175" s="131">
        <v>23745.801732619999</v>
      </c>
      <c r="N175" s="131">
        <v>616.95107892999999</v>
      </c>
      <c r="O175" s="131">
        <v>6.3183800100000003</v>
      </c>
      <c r="P175" s="131">
        <v>22.465852529999999</v>
      </c>
      <c r="Q175" s="23"/>
      <c r="R175" s="23"/>
      <c r="S175" s="23"/>
      <c r="T175" s="23"/>
      <c r="U175" s="23"/>
      <c r="V175" s="23"/>
    </row>
    <row r="176" spans="1:22">
      <c r="A176" s="9">
        <v>45566</v>
      </c>
      <c r="B176" s="131">
        <v>36960.100762590002</v>
      </c>
      <c r="C176" s="23">
        <v>140.22993578000001</v>
      </c>
      <c r="D176" s="131">
        <v>64.551067880000005</v>
      </c>
      <c r="E176" s="131">
        <v>75.6788679</v>
      </c>
      <c r="F176" s="131">
        <v>385.51088619999996</v>
      </c>
      <c r="G176" s="131">
        <v>350.79709451999997</v>
      </c>
      <c r="H176" s="131">
        <v>34.71379168</v>
      </c>
      <c r="I176" s="131">
        <v>11419.178772260002</v>
      </c>
      <c r="J176" s="131">
        <v>1690.9133551099999</v>
      </c>
      <c r="K176" s="131">
        <v>9728.2654171499998</v>
      </c>
      <c r="L176" s="131">
        <v>25015.181168349998</v>
      </c>
      <c r="M176" s="131">
        <v>24416.908313219996</v>
      </c>
      <c r="N176" s="131">
        <v>598.27285513000004</v>
      </c>
      <c r="O176" s="131">
        <v>10.263146580000001</v>
      </c>
      <c r="P176" s="131">
        <v>24.322233629999999</v>
      </c>
      <c r="Q176" s="23"/>
      <c r="R176" s="23"/>
      <c r="S176" s="23"/>
      <c r="T176" s="23"/>
      <c r="U176" s="23"/>
      <c r="V176" s="23"/>
    </row>
    <row r="177" spans="1:22">
      <c r="A177" s="9">
        <v>45597</v>
      </c>
      <c r="B177" s="131">
        <v>38204.510169300003</v>
      </c>
      <c r="C177" s="23">
        <v>129.21798896999999</v>
      </c>
      <c r="D177" s="131">
        <v>62.707985629999996</v>
      </c>
      <c r="E177" s="131">
        <v>66.510003339999997</v>
      </c>
      <c r="F177" s="131">
        <v>398.39488091999999</v>
      </c>
      <c r="G177" s="131">
        <v>365.03195617999995</v>
      </c>
      <c r="H177" s="131">
        <v>33.362924739999997</v>
      </c>
      <c r="I177" s="131">
        <v>12596.475041170001</v>
      </c>
      <c r="J177" s="131">
        <v>1783.2282118900002</v>
      </c>
      <c r="K177" s="131">
        <v>10813.246829279999</v>
      </c>
      <c r="L177" s="131">
        <v>25080.42225824</v>
      </c>
      <c r="M177" s="131">
        <v>24492.939012620001</v>
      </c>
      <c r="N177" s="131">
        <v>587.48324562000005</v>
      </c>
      <c r="O177" s="131">
        <v>3.6107033599999996</v>
      </c>
      <c r="P177" s="131">
        <v>22.569593529999999</v>
      </c>
      <c r="Q177" s="23"/>
      <c r="R177" s="23"/>
      <c r="S177" s="23"/>
      <c r="T177" s="23"/>
      <c r="U177" s="23"/>
      <c r="V177" s="23"/>
    </row>
    <row r="178" spans="1:22">
      <c r="A178" s="9">
        <v>45627</v>
      </c>
      <c r="B178" s="131">
        <v>39891.29150431</v>
      </c>
      <c r="C178" s="23">
        <v>117.19702315999999</v>
      </c>
      <c r="D178" s="131">
        <v>40.734978609999999</v>
      </c>
      <c r="E178" s="131">
        <v>76.462044549999987</v>
      </c>
      <c r="F178" s="131">
        <v>396.88938831999997</v>
      </c>
      <c r="G178" s="131">
        <v>365.55430246999998</v>
      </c>
      <c r="H178" s="131">
        <v>31.335085849999999</v>
      </c>
      <c r="I178" s="131">
        <v>13683.337056599999</v>
      </c>
      <c r="J178" s="131">
        <v>2199.0250038500003</v>
      </c>
      <c r="K178" s="131">
        <v>11484.31205275</v>
      </c>
      <c r="L178" s="131">
        <v>25693.86803623</v>
      </c>
      <c r="M178" s="131">
        <v>25066.805443589998</v>
      </c>
      <c r="N178" s="131">
        <v>627.06259264000016</v>
      </c>
      <c r="O178" s="131">
        <v>2.55181513</v>
      </c>
      <c r="P178" s="131">
        <v>21.887921110000001</v>
      </c>
      <c r="Q178" s="23"/>
      <c r="R178" s="23"/>
      <c r="S178" s="23"/>
      <c r="T178" s="23"/>
      <c r="U178" s="23"/>
      <c r="V178" s="23"/>
    </row>
    <row r="179" spans="1:22">
      <c r="A179" s="9">
        <v>45658</v>
      </c>
      <c r="B179" s="131">
        <v>38608.180428150001</v>
      </c>
      <c r="C179" s="23">
        <v>136.24180662000001</v>
      </c>
      <c r="D179" s="131">
        <v>63.634181350000006</v>
      </c>
      <c r="E179" s="131">
        <v>72.60762527</v>
      </c>
      <c r="F179" s="131">
        <v>371.73244517000001</v>
      </c>
      <c r="G179" s="131">
        <v>340.82697106000001</v>
      </c>
      <c r="H179" s="131">
        <v>30.90547411</v>
      </c>
      <c r="I179" s="131">
        <v>12555.034161220001</v>
      </c>
      <c r="J179" s="131">
        <v>1778.0525052099997</v>
      </c>
      <c r="K179" s="131">
        <v>10776.981656009999</v>
      </c>
      <c r="L179" s="131">
        <v>25545.17201514</v>
      </c>
      <c r="M179" s="131">
        <v>24867.117117149999</v>
      </c>
      <c r="N179" s="131">
        <v>678.05489798999997</v>
      </c>
      <c r="O179" s="131">
        <v>6.3747180800000001</v>
      </c>
      <c r="P179" s="131">
        <v>18.614106030000002</v>
      </c>
      <c r="Q179" s="23"/>
      <c r="R179" s="23"/>
      <c r="S179" s="23"/>
      <c r="T179" s="23"/>
      <c r="U179" s="23"/>
      <c r="V179" s="23"/>
    </row>
    <row r="180" spans="1:22">
      <c r="A180" s="9">
        <v>45689</v>
      </c>
      <c r="B180" s="131">
        <v>38348.442892879997</v>
      </c>
      <c r="C180" s="23">
        <v>123.17126759</v>
      </c>
      <c r="D180" s="131">
        <v>45.361632319999998</v>
      </c>
      <c r="E180" s="131">
        <v>77.809635270000015</v>
      </c>
      <c r="F180" s="131">
        <v>372.59034813</v>
      </c>
      <c r="G180" s="131">
        <v>340.94633664999998</v>
      </c>
      <c r="H180" s="131">
        <v>31.644011479999996</v>
      </c>
      <c r="I180" s="131">
        <v>12154.152742599999</v>
      </c>
      <c r="J180" s="131">
        <v>1887.40521468</v>
      </c>
      <c r="K180" s="131">
        <v>10266.747527919999</v>
      </c>
      <c r="L180" s="131">
        <v>25698.528534559999</v>
      </c>
      <c r="M180" s="131">
        <v>24996.757845320004</v>
      </c>
      <c r="N180" s="131">
        <v>701.77068923999991</v>
      </c>
      <c r="O180" s="131">
        <v>4.2098074399999996</v>
      </c>
      <c r="P180" s="131">
        <v>25.76885373</v>
      </c>
      <c r="Q180" s="23"/>
      <c r="R180" s="23"/>
      <c r="S180" s="23"/>
      <c r="T180" s="23"/>
      <c r="U180" s="23"/>
      <c r="V180" s="23"/>
    </row>
    <row r="181" spans="1:22">
      <c r="A181" s="9">
        <v>45717</v>
      </c>
      <c r="B181" s="131">
        <v>38220.048770410001</v>
      </c>
      <c r="C181" s="23">
        <v>125.84779761000001</v>
      </c>
      <c r="D181" s="131">
        <v>42.582346219999998</v>
      </c>
      <c r="E181" s="131">
        <v>83.26545139000001</v>
      </c>
      <c r="F181" s="131">
        <v>360.66756358999999</v>
      </c>
      <c r="G181" s="131">
        <v>331.10416422000003</v>
      </c>
      <c r="H181" s="131">
        <v>29.563399369999999</v>
      </c>
      <c r="I181" s="131">
        <v>12172.360663840002</v>
      </c>
      <c r="J181" s="131">
        <v>1731.1912949900002</v>
      </c>
      <c r="K181" s="131">
        <v>10441.16936885</v>
      </c>
      <c r="L181" s="131">
        <v>25561.17274537</v>
      </c>
      <c r="M181" s="131">
        <v>24805.314660250002</v>
      </c>
      <c r="N181" s="131">
        <v>755.85808512000006</v>
      </c>
      <c r="O181" s="131">
        <v>3.9775959399999996</v>
      </c>
      <c r="P181" s="131">
        <v>25.93298751</v>
      </c>
      <c r="Q181" s="23"/>
      <c r="R181" s="23"/>
      <c r="S181" s="23"/>
      <c r="T181" s="23"/>
      <c r="U181" s="23"/>
      <c r="V181" s="2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2016-06-24T12:45:08Z</cp:lastPrinted>
  <dcterms:created xsi:type="dcterms:W3CDTF">2015-11-02T12:52:14Z</dcterms:created>
  <dcterms:modified xsi:type="dcterms:W3CDTF">2025-04-26T08:14:53Z</dcterms:modified>
</cp:coreProperties>
</file>